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0" i="2"/>
  <c r="A20" i="3" l="1"/>
  <c r="C48" i="1"/>
  <c r="G14" l="1"/>
  <c r="E36"/>
  <c r="F33"/>
  <c r="F34"/>
  <c r="F35"/>
  <c r="C53"/>
  <c r="C45"/>
  <c r="F50"/>
  <c r="C50"/>
  <c r="C49"/>
  <c r="C47"/>
  <c r="C46"/>
  <c r="C44"/>
  <c r="C43"/>
  <c r="C42"/>
  <c r="C41"/>
  <c r="C40"/>
  <c r="C39"/>
  <c r="C38"/>
  <c r="C37"/>
  <c r="E27" i="2"/>
  <c r="F27" s="1"/>
  <c r="E26"/>
  <c r="F26" s="1"/>
  <c r="E127"/>
  <c r="F127" s="1"/>
  <c r="E39"/>
  <c r="F39" s="1"/>
  <c r="E122"/>
  <c r="F122" s="1"/>
  <c r="E82"/>
  <c r="F82" s="1"/>
  <c r="E126"/>
  <c r="F126" s="1"/>
  <c r="E13"/>
  <c r="F13" s="1"/>
  <c r="E25"/>
  <c r="F25" s="1"/>
  <c r="E84"/>
  <c r="F84" s="1"/>
  <c r="E124"/>
  <c r="F124" s="1"/>
  <c r="E125"/>
  <c r="F125" s="1"/>
  <c r="E83"/>
  <c r="F83" s="1"/>
  <c r="E64"/>
  <c r="F64" s="1"/>
  <c r="E63"/>
  <c r="F63" s="1"/>
  <c r="E62"/>
  <c r="F62" s="1"/>
  <c r="E61"/>
  <c r="F61" s="1"/>
  <c r="E65"/>
  <c r="F65" s="1"/>
  <c r="E121"/>
  <c r="F121" s="1"/>
  <c r="E97"/>
  <c r="F97" s="1"/>
  <c r="E79"/>
  <c r="F79" s="1"/>
  <c r="E60"/>
  <c r="F60" s="1"/>
  <c r="E96"/>
  <c r="F96" s="1"/>
  <c r="E12"/>
  <c r="F12" s="1"/>
  <c r="E11"/>
  <c r="F11" s="1"/>
  <c r="E120"/>
  <c r="F120" s="1"/>
  <c r="E119"/>
  <c r="F119" s="1"/>
  <c r="E118"/>
  <c r="F118" s="1"/>
  <c r="E86"/>
  <c r="F86" s="1"/>
  <c r="E85"/>
  <c r="F85" s="1"/>
  <c r="E101"/>
  <c r="F101" s="1"/>
  <c r="E100"/>
  <c r="F100" s="1"/>
  <c r="E81"/>
  <c r="F81" s="1"/>
  <c r="E9"/>
  <c r="F9" s="1"/>
  <c r="E8"/>
  <c r="F8" s="1"/>
  <c r="E7"/>
  <c r="F7" s="1"/>
  <c r="E59"/>
  <c r="F59" s="1"/>
  <c r="E6"/>
  <c r="F6" s="1"/>
  <c r="E99"/>
  <c r="F99" s="1"/>
  <c r="E117"/>
  <c r="F117" s="1"/>
  <c r="E116"/>
  <c r="F116" s="1"/>
  <c r="E58"/>
  <c r="F58" s="1"/>
  <c r="E109"/>
  <c r="F109" s="1"/>
  <c r="E55"/>
  <c r="F55" s="1"/>
  <c r="E35"/>
  <c r="F35" s="1"/>
  <c r="E108"/>
  <c r="F108" s="1"/>
  <c r="E23"/>
  <c r="F23" s="1"/>
  <c r="E110"/>
  <c r="F110" s="1"/>
  <c r="E111"/>
  <c r="F111" s="1"/>
  <c r="E90"/>
  <c r="F90" s="1"/>
  <c r="E112"/>
  <c r="F112" s="1"/>
  <c r="E36"/>
  <c r="F36" s="1"/>
  <c r="E113"/>
  <c r="F113" s="1"/>
  <c r="E114"/>
  <c r="F114" s="1"/>
  <c r="E38"/>
  <c r="F38" s="1"/>
  <c r="E56"/>
  <c r="F56" s="1"/>
  <c r="E115"/>
  <c r="F115" s="1"/>
  <c r="E37"/>
  <c r="F37" s="1"/>
  <c r="E10"/>
  <c r="F10" s="1"/>
  <c r="E15"/>
  <c r="F15" s="1"/>
  <c r="E24"/>
  <c r="F24" s="1"/>
  <c r="E71"/>
  <c r="F71" s="1"/>
  <c r="E14"/>
  <c r="F14" s="1"/>
  <c r="E57"/>
  <c r="F57" s="1"/>
  <c r="E95"/>
  <c r="F95" s="1"/>
  <c r="E80"/>
  <c r="F80" s="1"/>
  <c r="E54"/>
  <c r="F54" s="1"/>
  <c r="E47"/>
  <c r="F47" s="1"/>
  <c r="E31"/>
  <c r="F31" s="1"/>
  <c r="E48"/>
  <c r="F48" s="1"/>
  <c r="E66"/>
  <c r="F66" s="1"/>
  <c r="E49"/>
  <c r="F49" s="1"/>
  <c r="E77"/>
  <c r="F77" s="1"/>
  <c r="E123"/>
  <c r="F123" s="1"/>
  <c r="E32"/>
  <c r="F32" s="1"/>
  <c r="E50"/>
  <c r="F50" s="1"/>
  <c r="E33"/>
  <c r="F33" s="1"/>
  <c r="E51"/>
  <c r="F51" s="1"/>
  <c r="E52"/>
  <c r="F52" s="1"/>
  <c r="E34"/>
  <c r="F34" s="1"/>
  <c r="E22"/>
  <c r="F22" s="1"/>
  <c r="E67"/>
  <c r="F67" s="1"/>
  <c r="E53"/>
  <c r="F53" s="1"/>
  <c r="F93"/>
  <c r="E107"/>
  <c r="F107" s="1"/>
  <c r="E78"/>
  <c r="F78" s="1"/>
  <c r="E94"/>
  <c r="F94" s="1"/>
  <c r="E40"/>
  <c r="F40" s="1"/>
  <c r="E41"/>
  <c r="F41" s="1"/>
  <c r="E42"/>
  <c r="F42" s="1"/>
  <c r="E43"/>
  <c r="F43" s="1"/>
  <c r="E44"/>
  <c r="F44" s="1"/>
  <c r="E46"/>
  <c r="F46" s="1"/>
  <c r="E30"/>
  <c r="F30" s="1"/>
  <c r="E88"/>
  <c r="F88" s="1"/>
  <c r="E29"/>
  <c r="F29" s="1"/>
  <c r="E21"/>
  <c r="F21" s="1"/>
  <c r="E89"/>
  <c r="F89" s="1"/>
  <c r="E92"/>
  <c r="F92" s="1"/>
  <c r="E98"/>
  <c r="F98" s="1"/>
  <c r="E102"/>
  <c r="F102" s="1"/>
  <c r="E106"/>
  <c r="F106" s="1"/>
  <c r="E45"/>
  <c r="F45" s="1"/>
  <c r="E105"/>
  <c r="F105" s="1"/>
  <c r="E73"/>
  <c r="F73" s="1"/>
  <c r="E72"/>
  <c r="F72" s="1"/>
  <c r="E70"/>
  <c r="F70" s="1"/>
  <c r="E20"/>
  <c r="F20" s="1"/>
  <c r="E104"/>
  <c r="F104" s="1"/>
  <c r="E5"/>
  <c r="F5" s="1"/>
  <c r="E2"/>
  <c r="F2" s="1"/>
  <c r="E16"/>
  <c r="F16" s="1"/>
  <c r="E68"/>
  <c r="F68" s="1"/>
  <c r="E69"/>
  <c r="F69" s="1"/>
  <c r="E103"/>
  <c r="F103" s="1"/>
  <c r="E3"/>
  <c r="F3" s="1"/>
  <c r="E17"/>
  <c r="F17" s="1"/>
  <c r="E4"/>
  <c r="F4" s="1"/>
  <c r="E74"/>
  <c r="F74" s="1"/>
  <c r="E18"/>
  <c r="F18" s="1"/>
  <c r="E19"/>
  <c r="F19" s="1"/>
  <c r="E75"/>
  <c r="F75" s="1"/>
  <c r="E91"/>
  <c r="F91" s="1"/>
  <c r="E76"/>
  <c r="F76" s="1"/>
  <c r="E87"/>
  <c r="F87" s="1"/>
  <c r="E28"/>
  <c r="F28" s="1"/>
  <c r="E1"/>
  <c r="F1" s="1"/>
  <c r="E32" i="1"/>
  <c r="F32" s="1"/>
  <c r="E27"/>
  <c r="F27" s="1"/>
  <c r="E26"/>
  <c r="F26" s="1"/>
  <c r="E25"/>
  <c r="F25" s="1"/>
  <c r="E24"/>
  <c r="F24" s="1"/>
  <c r="E23"/>
  <c r="F23" s="1"/>
  <c r="E22"/>
  <c r="F22" s="1"/>
  <c r="E21"/>
  <c r="F21" s="1"/>
  <c r="E20"/>
  <c r="F20" s="1"/>
  <c r="E17"/>
  <c r="F17" s="1"/>
  <c r="E16"/>
  <c r="F16" s="1"/>
  <c r="E15"/>
  <c r="F15" s="1"/>
  <c r="E14"/>
  <c r="F14" s="1"/>
  <c r="E13"/>
  <c r="F13" s="1"/>
  <c r="E10"/>
  <c r="F10" s="1"/>
  <c r="F29"/>
  <c r="E4"/>
  <c r="F4" s="1"/>
  <c r="E5"/>
  <c r="F5" s="1"/>
  <c r="E6"/>
  <c r="F6" s="1"/>
  <c r="E7"/>
  <c r="F7" s="1"/>
  <c r="E8"/>
  <c r="F8" s="1"/>
  <c r="E9"/>
  <c r="F9" s="1"/>
  <c r="E11"/>
  <c r="F11" s="1"/>
  <c r="E12"/>
  <c r="F12" s="1"/>
  <c r="E18"/>
  <c r="F18" s="1"/>
  <c r="E19"/>
  <c r="F19" s="1"/>
  <c r="E28"/>
  <c r="F28" s="1"/>
  <c r="E29"/>
  <c r="E30"/>
  <c r="F30" s="1"/>
  <c r="E31"/>
  <c r="F31" s="1"/>
  <c r="E2"/>
  <c r="F2" s="1"/>
  <c r="E3"/>
  <c r="F3" s="1"/>
  <c r="E1"/>
  <c r="F1" s="1"/>
  <c r="F36" l="1"/>
  <c r="E128" i="2"/>
</calcChain>
</file>

<file path=xl/sharedStrings.xml><?xml version="1.0" encoding="utf-8"?>
<sst xmlns="http://schemas.openxmlformats.org/spreadsheetml/2006/main" count="206" uniqueCount="61">
  <si>
    <t>téc nước inox</t>
  </si>
  <si>
    <t>bệt</t>
  </si>
  <si>
    <t>chậu sứ</t>
  </si>
  <si>
    <t>sơn lót kiềm</t>
  </si>
  <si>
    <t>bột bả</t>
  </si>
  <si>
    <t>sơn trắng và sơn màu</t>
  </si>
  <si>
    <t xml:space="preserve">lo </t>
  </si>
  <si>
    <t>ốp lát gạch</t>
  </si>
  <si>
    <t>lát gạch 500*500</t>
  </si>
  <si>
    <t>lát gạch 300*300</t>
  </si>
  <si>
    <t>lát gạch 250*400</t>
  </si>
  <si>
    <t>lát gạch thẻ màu đỏ</t>
  </si>
  <si>
    <t>lát gạch giếng đáy</t>
  </si>
  <si>
    <t>lát gạch 400*400</t>
  </si>
  <si>
    <t>lát gạch 400*250</t>
  </si>
  <si>
    <t>lát gạch 600*600</t>
  </si>
  <si>
    <t>lát gạch 250*250</t>
  </si>
  <si>
    <t>gạch 400*400</t>
  </si>
  <si>
    <t xml:space="preserve"> gạch 250*400</t>
  </si>
  <si>
    <t>gạch 250*250</t>
  </si>
  <si>
    <t>gạch lát</t>
  </si>
  <si>
    <t>SƠN</t>
  </si>
  <si>
    <t>Dầu</t>
  </si>
  <si>
    <t>gạch 250*400</t>
  </si>
  <si>
    <t>gạch lát nên</t>
  </si>
  <si>
    <t>sơn</t>
  </si>
  <si>
    <t>dầu</t>
  </si>
  <si>
    <t>gạch 300*450</t>
  </si>
  <si>
    <t>xăng</t>
  </si>
  <si>
    <t>gạch ốp chân tường</t>
  </si>
  <si>
    <t>gạch 500*500</t>
  </si>
  <si>
    <t xml:space="preserve">gạch </t>
  </si>
  <si>
    <t>gạch 600*600</t>
  </si>
  <si>
    <t>cát đen</t>
  </si>
  <si>
    <t>gạch 500*860</t>
  </si>
  <si>
    <t>gạch 300*600</t>
  </si>
  <si>
    <t>gạch trang trí</t>
  </si>
  <si>
    <t>dđường ống, cút nối</t>
  </si>
  <si>
    <t>đường ống, cút nối</t>
  </si>
  <si>
    <t>xi măng</t>
  </si>
  <si>
    <t>tiếp khách</t>
  </si>
  <si>
    <t>hộp</t>
  </si>
  <si>
    <t>bồn inox 1000l</t>
  </si>
  <si>
    <t>bồn inox 1500l</t>
  </si>
  <si>
    <t>bình 30l</t>
  </si>
  <si>
    <t>bình 160l</t>
  </si>
  <si>
    <t>GẠCH 1250</t>
  </si>
  <si>
    <t>GẠCH 600</t>
  </si>
  <si>
    <t>gạch 1902</t>
  </si>
  <si>
    <t>gạch 1903</t>
  </si>
  <si>
    <t>gạch 600</t>
  </si>
  <si>
    <t>gạch 1250</t>
  </si>
  <si>
    <t>bột trét</t>
  </si>
  <si>
    <t>gạch 1600</t>
  </si>
  <si>
    <t>gạch 619</t>
  </si>
  <si>
    <t>gạch</t>
  </si>
  <si>
    <t>gạch 631</t>
  </si>
  <si>
    <t>gạch 620</t>
  </si>
  <si>
    <t>téc inox</t>
  </si>
  <si>
    <t>bêt</t>
  </si>
  <si>
    <t>sơn trắng sơn màu</t>
  </si>
</sst>
</file>

<file path=xl/styles.xml><?xml version="1.0" encoding="utf-8"?>
<styleSheet xmlns="http://schemas.openxmlformats.org/spreadsheetml/2006/main">
  <fonts count="2">
    <font>
      <sz val="11"/>
      <color theme="1"/>
      <name val="Arial"/>
      <family val="2"/>
      <charset val="163"/>
      <scheme val="minor"/>
    </font>
    <font>
      <sz val="14"/>
      <color theme="1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3" fontId="0" fillId="0" borderId="0" xfId="0" applyNumberFormat="1"/>
    <xf numFmtId="16" fontId="0" fillId="0" borderId="0" xfId="0" applyNumberFormat="1"/>
    <xf numFmtId="16" fontId="1" fillId="0" borderId="1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workbookViewId="0">
      <selection activeCell="B1" sqref="B1"/>
    </sheetView>
  </sheetViews>
  <sheetFormatPr defaultRowHeight="14.25"/>
  <cols>
    <col min="1" max="1" width="9.875" bestFit="1" customWidth="1"/>
    <col min="2" max="2" width="19.25" customWidth="1"/>
    <col min="4" max="4" width="12.375" style="2" bestFit="1" customWidth="1"/>
    <col min="5" max="5" width="10.625" style="2" customWidth="1"/>
    <col min="6" max="6" width="13.25" customWidth="1"/>
    <col min="7" max="7" width="10.875" bestFit="1" customWidth="1"/>
  </cols>
  <sheetData>
    <row r="1" spans="1:7">
      <c r="A1" s="1">
        <v>42038</v>
      </c>
      <c r="B1" t="s">
        <v>0</v>
      </c>
      <c r="C1">
        <v>2</v>
      </c>
      <c r="D1" s="2">
        <v>15272728</v>
      </c>
      <c r="E1" s="2">
        <f>D1*10%</f>
        <v>1527272.8</v>
      </c>
      <c r="F1" s="2">
        <f>D1+E1</f>
        <v>16800000.800000001</v>
      </c>
    </row>
    <row r="2" spans="1:7">
      <c r="B2" t="s">
        <v>1</v>
      </c>
      <c r="C2">
        <v>12</v>
      </c>
      <c r="D2" s="2">
        <v>28332000</v>
      </c>
      <c r="E2" s="2">
        <f t="shared" ref="E2:E32" si="0">D2*10%</f>
        <v>2833200</v>
      </c>
      <c r="F2" s="2">
        <f t="shared" ref="F2:F35" si="1">D2+E2</f>
        <v>31165200</v>
      </c>
    </row>
    <row r="3" spans="1:7">
      <c r="B3" t="s">
        <v>2</v>
      </c>
      <c r="C3">
        <v>12</v>
      </c>
      <c r="D3" s="2">
        <v>6432000</v>
      </c>
      <c r="E3" s="2">
        <f t="shared" si="0"/>
        <v>643200</v>
      </c>
      <c r="F3" s="2">
        <f t="shared" si="1"/>
        <v>7075200</v>
      </c>
    </row>
    <row r="4" spans="1:7">
      <c r="A4" s="3">
        <v>42465</v>
      </c>
      <c r="B4" t="s">
        <v>3</v>
      </c>
      <c r="C4">
        <v>135</v>
      </c>
      <c r="D4" s="2">
        <v>16200000</v>
      </c>
      <c r="E4" s="2">
        <f t="shared" si="0"/>
        <v>1620000</v>
      </c>
      <c r="F4" s="2">
        <f t="shared" si="1"/>
        <v>17820000</v>
      </c>
    </row>
    <row r="5" spans="1:7">
      <c r="B5" t="s">
        <v>4</v>
      </c>
      <c r="C5">
        <v>225</v>
      </c>
      <c r="D5" s="2">
        <v>1800000</v>
      </c>
      <c r="E5" s="2">
        <f t="shared" si="0"/>
        <v>180000</v>
      </c>
      <c r="F5" s="2">
        <f t="shared" si="1"/>
        <v>1980000</v>
      </c>
    </row>
    <row r="6" spans="1:7">
      <c r="A6" s="3">
        <v>42469</v>
      </c>
      <c r="B6" t="s">
        <v>3</v>
      </c>
      <c r="C6">
        <v>120</v>
      </c>
      <c r="D6" s="2">
        <v>14400000</v>
      </c>
      <c r="E6" s="2">
        <f t="shared" si="0"/>
        <v>1440000</v>
      </c>
      <c r="F6" s="2">
        <f t="shared" si="1"/>
        <v>15840000</v>
      </c>
    </row>
    <row r="7" spans="1:7">
      <c r="B7" t="s">
        <v>5</v>
      </c>
      <c r="C7">
        <v>65</v>
      </c>
      <c r="D7" s="2">
        <v>3575000</v>
      </c>
      <c r="E7" s="2">
        <f t="shared" si="0"/>
        <v>357500</v>
      </c>
      <c r="F7" s="2">
        <f t="shared" si="1"/>
        <v>3932500</v>
      </c>
    </row>
    <row r="8" spans="1:7">
      <c r="A8" s="3">
        <v>42475</v>
      </c>
      <c r="B8" t="s">
        <v>3</v>
      </c>
      <c r="C8">
        <v>80</v>
      </c>
      <c r="D8" s="2">
        <v>9600000</v>
      </c>
      <c r="E8" s="2">
        <f t="shared" si="0"/>
        <v>960000</v>
      </c>
      <c r="F8" s="2">
        <f t="shared" si="1"/>
        <v>10560000</v>
      </c>
    </row>
    <row r="9" spans="1:7">
      <c r="B9" t="s">
        <v>5</v>
      </c>
      <c r="C9">
        <v>155</v>
      </c>
      <c r="D9" s="2">
        <v>8525000</v>
      </c>
      <c r="E9" s="2">
        <f t="shared" si="0"/>
        <v>852500</v>
      </c>
      <c r="F9" s="2">
        <f t="shared" si="1"/>
        <v>9377500</v>
      </c>
    </row>
    <row r="10" spans="1:7">
      <c r="A10" s="3">
        <v>42479</v>
      </c>
      <c r="B10" t="s">
        <v>7</v>
      </c>
      <c r="C10">
        <v>1455</v>
      </c>
      <c r="D10" s="2">
        <v>469568182</v>
      </c>
      <c r="E10" s="2">
        <f t="shared" si="0"/>
        <v>46956818.200000003</v>
      </c>
      <c r="F10" s="2">
        <f t="shared" si="1"/>
        <v>516525000.19999999</v>
      </c>
    </row>
    <row r="11" spans="1:7">
      <c r="A11" s="3">
        <v>42480</v>
      </c>
      <c r="B11" t="s">
        <v>5</v>
      </c>
      <c r="C11">
        <v>160</v>
      </c>
      <c r="D11" s="2">
        <v>8800000</v>
      </c>
      <c r="E11" s="2">
        <f t="shared" si="0"/>
        <v>880000</v>
      </c>
      <c r="F11" s="2">
        <f t="shared" si="1"/>
        <v>9680000</v>
      </c>
    </row>
    <row r="12" spans="1:7">
      <c r="B12" t="s">
        <v>4</v>
      </c>
      <c r="C12">
        <v>1170</v>
      </c>
      <c r="D12" s="2">
        <v>9360000</v>
      </c>
      <c r="E12" s="2">
        <f t="shared" si="0"/>
        <v>936000</v>
      </c>
      <c r="F12" s="2">
        <f t="shared" si="1"/>
        <v>10296000</v>
      </c>
    </row>
    <row r="13" spans="1:7">
      <c r="A13" s="3">
        <v>42485</v>
      </c>
      <c r="B13" t="s">
        <v>8</v>
      </c>
      <c r="C13">
        <v>1058</v>
      </c>
      <c r="D13" s="2">
        <v>240454546</v>
      </c>
      <c r="E13" s="2">
        <f t="shared" si="0"/>
        <v>24045454.600000001</v>
      </c>
      <c r="F13" s="2">
        <f t="shared" si="1"/>
        <v>264500000.59999999</v>
      </c>
    </row>
    <row r="14" spans="1:7">
      <c r="B14" t="s">
        <v>9</v>
      </c>
      <c r="C14">
        <v>210</v>
      </c>
      <c r="D14" s="2">
        <v>38181818</v>
      </c>
      <c r="E14" s="2">
        <f t="shared" si="0"/>
        <v>3818181.8000000003</v>
      </c>
      <c r="F14" s="2">
        <f t="shared" si="1"/>
        <v>41999999.799999997</v>
      </c>
      <c r="G14" s="2">
        <f>F4+F5+F6+F7+F8+F9+F11+F12+F18+F19+F28</f>
        <v>111705000</v>
      </c>
    </row>
    <row r="15" spans="1:7">
      <c r="B15" t="s">
        <v>10</v>
      </c>
      <c r="C15">
        <v>146</v>
      </c>
      <c r="D15" s="2">
        <v>47118182</v>
      </c>
      <c r="E15" s="2">
        <f t="shared" si="0"/>
        <v>4711818.2</v>
      </c>
      <c r="F15" s="2">
        <f t="shared" si="1"/>
        <v>51830000.200000003</v>
      </c>
    </row>
    <row r="16" spans="1:7">
      <c r="B16" t="s">
        <v>11</v>
      </c>
      <c r="C16">
        <v>135</v>
      </c>
      <c r="D16" s="2">
        <v>36204545</v>
      </c>
      <c r="E16" s="2">
        <f t="shared" si="0"/>
        <v>3620454.5</v>
      </c>
      <c r="F16" s="2">
        <f t="shared" si="1"/>
        <v>39824999.5</v>
      </c>
    </row>
    <row r="17" spans="1:6">
      <c r="B17" t="s">
        <v>12</v>
      </c>
      <c r="C17">
        <v>44</v>
      </c>
      <c r="D17" s="2">
        <v>4960000</v>
      </c>
      <c r="E17" s="2">
        <f t="shared" si="0"/>
        <v>496000</v>
      </c>
      <c r="F17" s="2">
        <f t="shared" si="1"/>
        <v>5456000</v>
      </c>
    </row>
    <row r="18" spans="1:6">
      <c r="A18" s="3">
        <v>42492</v>
      </c>
      <c r="B18" t="s">
        <v>5</v>
      </c>
      <c r="C18">
        <v>30</v>
      </c>
      <c r="D18" s="2">
        <v>1650000</v>
      </c>
      <c r="E18" s="2">
        <f t="shared" si="0"/>
        <v>165000</v>
      </c>
      <c r="F18" s="2">
        <f t="shared" si="1"/>
        <v>1815000</v>
      </c>
    </row>
    <row r="19" spans="1:6">
      <c r="B19" t="s">
        <v>4</v>
      </c>
      <c r="C19">
        <v>2040</v>
      </c>
      <c r="D19" s="2">
        <v>16320000</v>
      </c>
      <c r="E19" s="2">
        <f t="shared" si="0"/>
        <v>1632000</v>
      </c>
      <c r="F19" s="2">
        <f t="shared" si="1"/>
        <v>17952000</v>
      </c>
    </row>
    <row r="20" spans="1:6">
      <c r="A20" s="3">
        <v>42515</v>
      </c>
      <c r="B20" t="s">
        <v>13</v>
      </c>
      <c r="C20">
        <v>6540</v>
      </c>
      <c r="D20" s="2">
        <v>2080909091</v>
      </c>
      <c r="E20" s="2">
        <f t="shared" si="0"/>
        <v>208090909.10000002</v>
      </c>
      <c r="F20" s="2">
        <f t="shared" si="1"/>
        <v>2289000000.0999999</v>
      </c>
    </row>
    <row r="21" spans="1:6">
      <c r="A21" s="3">
        <v>42552</v>
      </c>
      <c r="B21" t="s">
        <v>9</v>
      </c>
      <c r="C21">
        <v>1336</v>
      </c>
      <c r="D21" s="2">
        <v>437236364</v>
      </c>
      <c r="E21" s="2">
        <f t="shared" si="0"/>
        <v>43723636.400000006</v>
      </c>
      <c r="F21" s="2">
        <f t="shared" si="1"/>
        <v>480960000.39999998</v>
      </c>
    </row>
    <row r="22" spans="1:6">
      <c r="A22" s="3"/>
      <c r="B22" t="s">
        <v>14</v>
      </c>
      <c r="C22">
        <v>393</v>
      </c>
      <c r="D22" s="2">
        <v>116828182</v>
      </c>
      <c r="E22" s="2">
        <f t="shared" si="0"/>
        <v>11682818.200000001</v>
      </c>
      <c r="F22" s="2">
        <f t="shared" si="1"/>
        <v>128511000.2</v>
      </c>
    </row>
    <row r="23" spans="1:6">
      <c r="A23" s="3">
        <v>42557</v>
      </c>
      <c r="B23" t="s">
        <v>15</v>
      </c>
      <c r="C23">
        <v>563</v>
      </c>
      <c r="D23" s="2">
        <v>227963818</v>
      </c>
      <c r="E23" s="2">
        <f t="shared" si="0"/>
        <v>22796381.800000001</v>
      </c>
      <c r="F23" s="2">
        <f t="shared" si="1"/>
        <v>250760199.80000001</v>
      </c>
    </row>
    <row r="24" spans="1:6">
      <c r="A24" s="3"/>
      <c r="B24" t="s">
        <v>9</v>
      </c>
      <c r="C24">
        <v>750</v>
      </c>
      <c r="D24" s="2">
        <v>218863636</v>
      </c>
      <c r="E24" s="2">
        <f t="shared" si="0"/>
        <v>21886363.600000001</v>
      </c>
      <c r="F24" s="2">
        <f t="shared" si="1"/>
        <v>240749999.59999999</v>
      </c>
    </row>
    <row r="25" spans="1:6">
      <c r="A25" s="3">
        <v>42560</v>
      </c>
      <c r="B25" t="s">
        <v>13</v>
      </c>
      <c r="C25">
        <v>1981</v>
      </c>
      <c r="D25" s="2">
        <v>576290909</v>
      </c>
      <c r="E25" s="2">
        <f t="shared" si="0"/>
        <v>57629090.900000006</v>
      </c>
      <c r="F25" s="2">
        <f t="shared" si="1"/>
        <v>633919999.89999998</v>
      </c>
    </row>
    <row r="26" spans="1:6">
      <c r="A26" s="3"/>
      <c r="B26" t="s">
        <v>16</v>
      </c>
      <c r="C26">
        <v>119</v>
      </c>
      <c r="D26" s="2">
        <v>32454545</v>
      </c>
      <c r="E26" s="2">
        <f t="shared" si="0"/>
        <v>3245454.5</v>
      </c>
      <c r="F26" s="2">
        <f t="shared" si="1"/>
        <v>35699999.5</v>
      </c>
    </row>
    <row r="27" spans="1:6">
      <c r="A27" s="3"/>
      <c r="B27" t="s">
        <v>9</v>
      </c>
      <c r="C27">
        <v>440</v>
      </c>
      <c r="D27" s="2">
        <v>94400000</v>
      </c>
      <c r="E27" s="2">
        <f t="shared" si="0"/>
        <v>9440000</v>
      </c>
      <c r="F27" s="2">
        <f t="shared" si="1"/>
        <v>103840000</v>
      </c>
    </row>
    <row r="28" spans="1:6">
      <c r="A28" s="3">
        <v>42561</v>
      </c>
      <c r="B28" t="s">
        <v>4</v>
      </c>
      <c r="C28">
        <v>2830</v>
      </c>
      <c r="D28" s="2">
        <v>11320000</v>
      </c>
      <c r="E28" s="2">
        <f t="shared" si="0"/>
        <v>1132000</v>
      </c>
      <c r="F28" s="2">
        <f t="shared" si="1"/>
        <v>12452000</v>
      </c>
    </row>
    <row r="29" spans="1:6">
      <c r="A29" s="3">
        <v>42706</v>
      </c>
      <c r="B29" t="s">
        <v>17</v>
      </c>
      <c r="C29">
        <v>150</v>
      </c>
      <c r="D29" s="2">
        <v>13200000</v>
      </c>
      <c r="E29" s="2">
        <f t="shared" si="0"/>
        <v>1320000</v>
      </c>
      <c r="F29" s="2">
        <f t="shared" si="1"/>
        <v>14520000</v>
      </c>
    </row>
    <row r="30" spans="1:6">
      <c r="A30" s="3">
        <v>42714</v>
      </c>
      <c r="B30" t="s">
        <v>17</v>
      </c>
      <c r="C30">
        <v>80</v>
      </c>
      <c r="D30" s="2">
        <v>7040000</v>
      </c>
      <c r="E30" s="2">
        <f t="shared" si="0"/>
        <v>704000</v>
      </c>
      <c r="F30" s="2">
        <f t="shared" si="1"/>
        <v>7744000</v>
      </c>
    </row>
    <row r="31" spans="1:6">
      <c r="A31" s="3">
        <v>42719</v>
      </c>
      <c r="B31" t="s">
        <v>17</v>
      </c>
      <c r="C31">
        <v>215</v>
      </c>
      <c r="D31" s="2">
        <v>13330000</v>
      </c>
      <c r="E31" s="2">
        <f t="shared" si="0"/>
        <v>1333000</v>
      </c>
      <c r="F31" s="2">
        <f t="shared" si="1"/>
        <v>14663000</v>
      </c>
    </row>
    <row r="32" spans="1:6">
      <c r="A32" s="3">
        <v>42722</v>
      </c>
      <c r="B32" t="s">
        <v>17</v>
      </c>
      <c r="C32">
        <v>295</v>
      </c>
      <c r="D32" s="2">
        <v>17995000</v>
      </c>
      <c r="E32" s="2">
        <f t="shared" si="0"/>
        <v>1799500</v>
      </c>
      <c r="F32" s="2">
        <f t="shared" si="1"/>
        <v>19794500</v>
      </c>
    </row>
    <row r="33" spans="1:14">
      <c r="A33" s="3">
        <v>42453</v>
      </c>
      <c r="B33" t="s">
        <v>18</v>
      </c>
      <c r="C33">
        <v>80</v>
      </c>
      <c r="D33" s="2">
        <v>7200000</v>
      </c>
      <c r="F33" s="2">
        <f t="shared" si="1"/>
        <v>7200000</v>
      </c>
    </row>
    <row r="34" spans="1:14">
      <c r="B34" t="s">
        <v>19</v>
      </c>
      <c r="C34">
        <v>19</v>
      </c>
      <c r="D34" s="2">
        <v>1710000</v>
      </c>
      <c r="F34" s="2">
        <f t="shared" si="1"/>
        <v>1710000</v>
      </c>
    </row>
    <row r="35" spans="1:14">
      <c r="A35" s="3">
        <v>42536</v>
      </c>
      <c r="B35" t="s">
        <v>20</v>
      </c>
      <c r="C35">
        <v>260</v>
      </c>
      <c r="D35" s="2">
        <v>16900000</v>
      </c>
      <c r="F35" s="2">
        <f t="shared" si="1"/>
        <v>16900000</v>
      </c>
    </row>
    <row r="36" spans="1:14">
      <c r="E36" s="2">
        <f>SUM(E1:E35)</f>
        <v>482458554.60000002</v>
      </c>
      <c r="F36" s="2">
        <f>SUM(F1:F35)</f>
        <v>5332854100.5999994</v>
      </c>
    </row>
    <row r="37" spans="1:14">
      <c r="B37" t="s">
        <v>58</v>
      </c>
      <c r="C37">
        <f>C1</f>
        <v>2</v>
      </c>
      <c r="N37" t="s">
        <v>6</v>
      </c>
    </row>
    <row r="38" spans="1:14">
      <c r="B38" t="s">
        <v>59</v>
      </c>
      <c r="C38">
        <f>C2</f>
        <v>12</v>
      </c>
    </row>
    <row r="39" spans="1:14">
      <c r="B39" t="s">
        <v>2</v>
      </c>
      <c r="C39">
        <f>C3</f>
        <v>12</v>
      </c>
    </row>
    <row r="40" spans="1:14">
      <c r="B40" t="s">
        <v>3</v>
      </c>
      <c r="C40">
        <f>C4+C6+C8</f>
        <v>335</v>
      </c>
    </row>
    <row r="41" spans="1:14">
      <c r="B41" t="s">
        <v>4</v>
      </c>
      <c r="C41">
        <f>C5+C12+C19+C28</f>
        <v>6265</v>
      </c>
    </row>
    <row r="42" spans="1:14">
      <c r="B42" t="s">
        <v>60</v>
      </c>
      <c r="C42">
        <f>C7+C9+C11+C18</f>
        <v>410</v>
      </c>
    </row>
    <row r="43" spans="1:14">
      <c r="B43" t="s">
        <v>8</v>
      </c>
      <c r="C43">
        <f>C13</f>
        <v>1058</v>
      </c>
    </row>
    <row r="44" spans="1:14">
      <c r="B44" t="s">
        <v>9</v>
      </c>
      <c r="C44">
        <f>C14+C21+C24+C27</f>
        <v>2736</v>
      </c>
    </row>
    <row r="45" spans="1:14">
      <c r="B45" t="s">
        <v>10</v>
      </c>
      <c r="C45">
        <f>C15+C33+C22</f>
        <v>619</v>
      </c>
    </row>
    <row r="46" spans="1:14">
      <c r="B46" t="s">
        <v>11</v>
      </c>
      <c r="C46">
        <f>C16</f>
        <v>135</v>
      </c>
    </row>
    <row r="47" spans="1:14">
      <c r="B47" t="s">
        <v>12</v>
      </c>
      <c r="C47">
        <f>C17</f>
        <v>44</v>
      </c>
    </row>
    <row r="48" spans="1:14">
      <c r="B48" t="s">
        <v>13</v>
      </c>
      <c r="C48">
        <f>C20+C25+C29+C30+C31+C32</f>
        <v>9261</v>
      </c>
    </row>
    <row r="49" spans="2:6">
      <c r="B49" t="s">
        <v>15</v>
      </c>
      <c r="C49">
        <f>C23</f>
        <v>563</v>
      </c>
    </row>
    <row r="50" spans="2:6">
      <c r="B50" t="s">
        <v>16</v>
      </c>
      <c r="C50">
        <f>C26+C34</f>
        <v>138</v>
      </c>
      <c r="F50">
        <f>SUM(C1:C35)</f>
        <v>23305</v>
      </c>
    </row>
    <row r="51" spans="2:6">
      <c r="B51" t="s">
        <v>20</v>
      </c>
      <c r="C51">
        <v>260</v>
      </c>
    </row>
    <row r="52" spans="2:6">
      <c r="C52">
        <v>1455</v>
      </c>
    </row>
    <row r="53" spans="2:6">
      <c r="C53">
        <f>SUM(C37:C52)</f>
        <v>23305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1"/>
  <sheetViews>
    <sheetView tabSelected="1" topLeftCell="A4" zoomScale="112" zoomScaleNormal="112" workbookViewId="0">
      <selection activeCell="B1" sqref="B1"/>
    </sheetView>
  </sheetViews>
  <sheetFormatPr defaultRowHeight="14.25"/>
  <cols>
    <col min="1" max="1" width="13.625" customWidth="1"/>
    <col min="2" max="2" width="19.375" customWidth="1"/>
    <col min="3" max="3" width="11.75" customWidth="1"/>
    <col min="4" max="4" width="14" customWidth="1"/>
    <col min="5" max="5" width="16.625" customWidth="1"/>
    <col min="6" max="6" width="16.5" customWidth="1"/>
    <col min="7" max="7" width="9.125" bestFit="1" customWidth="1"/>
    <col min="8" max="8" width="10.625" customWidth="1"/>
    <col min="9" max="9" width="10.875" bestFit="1" customWidth="1"/>
    <col min="10" max="10" width="11.75" customWidth="1"/>
  </cols>
  <sheetData>
    <row r="1" spans="1:10" ht="18.75">
      <c r="A1" s="4">
        <v>42378</v>
      </c>
      <c r="B1" s="5" t="s">
        <v>21</v>
      </c>
      <c r="C1" s="5"/>
      <c r="D1" s="6">
        <v>10292362</v>
      </c>
      <c r="E1" s="6">
        <f>D1*10%</f>
        <v>1029236.2000000001</v>
      </c>
      <c r="F1" s="6">
        <f>E1+D1</f>
        <v>11321598.199999999</v>
      </c>
      <c r="G1" s="7"/>
      <c r="H1" s="7"/>
      <c r="I1" s="7"/>
      <c r="J1" s="7"/>
    </row>
    <row r="2" spans="1:10" ht="18.75">
      <c r="A2" s="4">
        <v>42378</v>
      </c>
      <c r="B2" s="5" t="s">
        <v>21</v>
      </c>
      <c r="C2" s="5">
        <v>110</v>
      </c>
      <c r="D2" s="6">
        <v>18136364</v>
      </c>
      <c r="E2" s="6">
        <f t="shared" ref="E2:E108" si="0">D2*10%</f>
        <v>1813636.4000000001</v>
      </c>
      <c r="F2" s="6">
        <f t="shared" ref="F2:F109" si="1">E2+D2</f>
        <v>19950000.399999999</v>
      </c>
      <c r="G2" s="7"/>
      <c r="H2" s="7"/>
      <c r="I2" s="7"/>
      <c r="J2" s="7"/>
    </row>
    <row r="3" spans="1:10" ht="18.75">
      <c r="A3" s="4">
        <v>42402</v>
      </c>
      <c r="B3" s="5" t="s">
        <v>25</v>
      </c>
      <c r="C3" s="5">
        <v>58</v>
      </c>
      <c r="D3" s="6">
        <v>11168183</v>
      </c>
      <c r="E3" s="6">
        <f t="shared" ref="E3:E34" si="2">D3*10%</f>
        <v>1116818.3</v>
      </c>
      <c r="F3" s="6">
        <f t="shared" ref="F3:F34" si="3">E3+D3</f>
        <v>12285001.300000001</v>
      </c>
      <c r="G3" s="7"/>
      <c r="H3" s="7"/>
      <c r="I3" s="7"/>
      <c r="J3" s="7"/>
    </row>
    <row r="4" spans="1:10" ht="18.75">
      <c r="A4" s="4">
        <v>42406</v>
      </c>
      <c r="B4" s="5" t="s">
        <v>25</v>
      </c>
      <c r="C4" s="5">
        <v>62</v>
      </c>
      <c r="D4" s="6">
        <v>9588359</v>
      </c>
      <c r="E4" s="6">
        <f t="shared" si="2"/>
        <v>958835.9</v>
      </c>
      <c r="F4" s="6">
        <f t="shared" si="3"/>
        <v>10547194.9</v>
      </c>
      <c r="G4" s="7"/>
      <c r="H4" s="7"/>
      <c r="I4" s="7"/>
      <c r="J4" s="7"/>
    </row>
    <row r="5" spans="1:10" ht="18.75">
      <c r="A5" s="4">
        <v>42428</v>
      </c>
      <c r="B5" s="5" t="s">
        <v>25</v>
      </c>
      <c r="C5" s="5">
        <v>400</v>
      </c>
      <c r="D5" s="6">
        <v>21608000</v>
      </c>
      <c r="E5" s="6">
        <f t="shared" si="2"/>
        <v>2160800</v>
      </c>
      <c r="F5" s="6">
        <f t="shared" si="3"/>
        <v>23768800</v>
      </c>
      <c r="G5" s="7"/>
      <c r="H5" s="7"/>
      <c r="I5" s="7"/>
      <c r="J5" s="7"/>
    </row>
    <row r="6" spans="1:10" ht="18.75">
      <c r="A6" s="4">
        <v>42564</v>
      </c>
      <c r="B6" s="5" t="s">
        <v>25</v>
      </c>
      <c r="C6" s="5">
        <v>13</v>
      </c>
      <c r="D6" s="6">
        <v>4303636</v>
      </c>
      <c r="E6" s="6">
        <f t="shared" si="2"/>
        <v>430363.60000000003</v>
      </c>
      <c r="F6" s="6">
        <f t="shared" si="3"/>
        <v>4733999.5999999996</v>
      </c>
      <c r="G6" s="7"/>
      <c r="H6" s="7"/>
      <c r="I6" s="7"/>
      <c r="J6" s="7"/>
    </row>
    <row r="7" spans="1:10" ht="18.75">
      <c r="A7" s="4">
        <v>42574</v>
      </c>
      <c r="B7" s="5" t="s">
        <v>25</v>
      </c>
      <c r="C7" s="5">
        <v>26</v>
      </c>
      <c r="D7" s="6">
        <v>5945454</v>
      </c>
      <c r="E7" s="6">
        <f t="shared" si="2"/>
        <v>594545.4</v>
      </c>
      <c r="F7" s="6">
        <f t="shared" si="3"/>
        <v>6539999.4000000004</v>
      </c>
      <c r="G7" s="7"/>
      <c r="H7" s="7"/>
      <c r="I7" s="7"/>
      <c r="J7" s="7"/>
    </row>
    <row r="8" spans="1:10" ht="18.75">
      <c r="A8" s="4">
        <v>42578</v>
      </c>
      <c r="B8" s="5" t="s">
        <v>25</v>
      </c>
      <c r="C8" s="5">
        <v>20</v>
      </c>
      <c r="D8" s="6">
        <v>3090909</v>
      </c>
      <c r="E8" s="6">
        <f t="shared" si="2"/>
        <v>309090.90000000002</v>
      </c>
      <c r="F8" s="6">
        <f t="shared" si="3"/>
        <v>3399999.9</v>
      </c>
      <c r="G8" s="7"/>
      <c r="H8" s="7"/>
      <c r="I8" s="7"/>
      <c r="J8" s="7"/>
    </row>
    <row r="9" spans="1:10" ht="18.75">
      <c r="A9" s="4">
        <v>42590</v>
      </c>
      <c r="B9" s="5" t="s">
        <v>25</v>
      </c>
      <c r="C9" s="5">
        <v>20</v>
      </c>
      <c r="D9" s="6">
        <v>7272727</v>
      </c>
      <c r="E9" s="6">
        <f t="shared" si="2"/>
        <v>727272.70000000007</v>
      </c>
      <c r="F9" s="6">
        <f t="shared" si="3"/>
        <v>7999999.7000000002</v>
      </c>
      <c r="G9" s="7"/>
      <c r="H9" s="7"/>
      <c r="I9" s="7"/>
      <c r="J9" s="7"/>
    </row>
    <row r="10" spans="1:10" ht="18.75">
      <c r="A10" s="4">
        <v>42539</v>
      </c>
      <c r="B10" s="5" t="s">
        <v>25</v>
      </c>
      <c r="C10" s="5">
        <v>50</v>
      </c>
      <c r="D10" s="6">
        <v>7727273</v>
      </c>
      <c r="E10" s="6">
        <f t="shared" si="2"/>
        <v>772727.3</v>
      </c>
      <c r="F10" s="6">
        <f t="shared" si="3"/>
        <v>8500000.3000000007</v>
      </c>
      <c r="G10" s="7"/>
      <c r="H10" s="7"/>
      <c r="I10" s="7"/>
      <c r="J10" s="7"/>
    </row>
    <row r="11" spans="1:10" ht="18.75">
      <c r="A11" s="4">
        <v>42600</v>
      </c>
      <c r="B11" s="5" t="s">
        <v>25</v>
      </c>
      <c r="C11" s="5">
        <v>43</v>
      </c>
      <c r="D11" s="6">
        <v>6672727</v>
      </c>
      <c r="E11" s="6">
        <f t="shared" si="2"/>
        <v>667272.70000000007</v>
      </c>
      <c r="F11" s="6">
        <f t="shared" si="3"/>
        <v>7339999.7000000002</v>
      </c>
      <c r="G11" s="7"/>
      <c r="H11" s="7"/>
      <c r="I11" s="7"/>
      <c r="J11" s="7"/>
    </row>
    <row r="12" spans="1:10" ht="18.75">
      <c r="A12" s="4">
        <v>42611</v>
      </c>
      <c r="B12" s="5" t="s">
        <v>25</v>
      </c>
      <c r="C12" s="5">
        <v>8</v>
      </c>
      <c r="D12" s="6">
        <v>2073636</v>
      </c>
      <c r="E12" s="6">
        <f t="shared" si="2"/>
        <v>207363.6</v>
      </c>
      <c r="F12" s="6">
        <f t="shared" si="3"/>
        <v>2280999.6</v>
      </c>
      <c r="G12" s="7"/>
      <c r="H12" s="7"/>
      <c r="I12" s="7"/>
      <c r="J12" s="7"/>
    </row>
    <row r="13" spans="1:10" ht="18.75">
      <c r="A13" s="4">
        <v>42697</v>
      </c>
      <c r="B13" s="5" t="s">
        <v>25</v>
      </c>
      <c r="C13" s="5">
        <v>50</v>
      </c>
      <c r="D13" s="6">
        <v>8000000</v>
      </c>
      <c r="E13" s="6">
        <f t="shared" si="2"/>
        <v>800000</v>
      </c>
      <c r="F13" s="6">
        <f t="shared" si="3"/>
        <v>8800000</v>
      </c>
      <c r="G13" s="7"/>
      <c r="H13" s="7"/>
      <c r="I13" s="7"/>
      <c r="J13" s="7"/>
    </row>
    <row r="14" spans="1:10" ht="18.75">
      <c r="A14" s="4">
        <v>42553</v>
      </c>
      <c r="B14" s="5" t="s">
        <v>25</v>
      </c>
      <c r="C14" s="5">
        <v>50</v>
      </c>
      <c r="D14" s="6">
        <v>7727273</v>
      </c>
      <c r="E14" s="6">
        <f t="shared" si="2"/>
        <v>772727.3</v>
      </c>
      <c r="F14" s="6">
        <f t="shared" si="3"/>
        <v>8500000.3000000007</v>
      </c>
      <c r="G14" s="7"/>
      <c r="H14" s="7"/>
      <c r="I14" s="7"/>
      <c r="J14" s="7"/>
    </row>
    <row r="15" spans="1:10" ht="18.75">
      <c r="A15" s="5"/>
      <c r="B15" s="5" t="s">
        <v>52</v>
      </c>
      <c r="C15" s="5">
        <v>2000</v>
      </c>
      <c r="D15" s="6">
        <v>3000000</v>
      </c>
      <c r="E15" s="6">
        <f t="shared" si="2"/>
        <v>300000</v>
      </c>
      <c r="F15" s="6">
        <f t="shared" si="3"/>
        <v>3300000</v>
      </c>
      <c r="G15" s="7"/>
      <c r="H15" s="7"/>
      <c r="I15" s="7"/>
      <c r="J15" s="7"/>
    </row>
    <row r="16" spans="1:10" ht="18.75">
      <c r="A16" s="4">
        <v>42380</v>
      </c>
      <c r="B16" s="5" t="s">
        <v>22</v>
      </c>
      <c r="C16" s="5">
        <v>500</v>
      </c>
      <c r="D16" s="6">
        <v>7559000</v>
      </c>
      <c r="E16" s="6">
        <f t="shared" si="2"/>
        <v>755900</v>
      </c>
      <c r="F16" s="6">
        <f t="shared" si="3"/>
        <v>8314900</v>
      </c>
      <c r="G16" s="7"/>
      <c r="H16" s="7"/>
      <c r="I16" s="7"/>
      <c r="J16" s="7"/>
    </row>
    <row r="17" spans="1:10" ht="18.75">
      <c r="A17" s="4">
        <v>42427</v>
      </c>
      <c r="B17" s="5" t="s">
        <v>26</v>
      </c>
      <c r="C17" s="5">
        <v>500</v>
      </c>
      <c r="D17" s="6">
        <v>6895455</v>
      </c>
      <c r="E17" s="6">
        <f t="shared" si="2"/>
        <v>689545.5</v>
      </c>
      <c r="F17" s="6">
        <f t="shared" si="3"/>
        <v>7585000.5</v>
      </c>
      <c r="G17" s="7"/>
      <c r="H17" s="7"/>
      <c r="I17" s="7"/>
      <c r="J17" s="7"/>
    </row>
    <row r="18" spans="1:10" ht="18.75">
      <c r="A18" s="4">
        <v>42450</v>
      </c>
      <c r="B18" s="5" t="s">
        <v>26</v>
      </c>
      <c r="C18" s="5">
        <v>215</v>
      </c>
      <c r="D18" s="6">
        <v>3103817</v>
      </c>
      <c r="E18" s="6">
        <f t="shared" si="2"/>
        <v>310381.7</v>
      </c>
      <c r="F18" s="6">
        <f t="shared" si="3"/>
        <v>3414198.7</v>
      </c>
      <c r="G18" s="7"/>
      <c r="H18" s="7"/>
      <c r="I18" s="7"/>
      <c r="J18" s="7"/>
    </row>
    <row r="19" spans="1:10" ht="18.75">
      <c r="A19" s="5"/>
      <c r="B19" s="5" t="s">
        <v>28</v>
      </c>
      <c r="C19" s="5">
        <v>500</v>
      </c>
      <c r="D19" s="6">
        <v>7854545</v>
      </c>
      <c r="E19" s="6">
        <f t="shared" si="2"/>
        <v>785454.5</v>
      </c>
      <c r="F19" s="6">
        <f t="shared" si="3"/>
        <v>8639999.5</v>
      </c>
      <c r="G19" s="7"/>
      <c r="H19" s="7"/>
      <c r="I19" s="7"/>
      <c r="J19" s="7"/>
    </row>
    <row r="20" spans="1:10" ht="18.75">
      <c r="A20" s="4">
        <v>42465</v>
      </c>
      <c r="B20" s="5" t="s">
        <v>26</v>
      </c>
      <c r="C20" s="5">
        <v>500</v>
      </c>
      <c r="D20" s="6">
        <v>14436364</v>
      </c>
      <c r="E20" s="6">
        <f t="shared" si="2"/>
        <v>1443636.4000000001</v>
      </c>
      <c r="F20" s="6">
        <f t="shared" si="3"/>
        <v>15880000.4</v>
      </c>
      <c r="G20" s="7"/>
      <c r="H20" s="10">
        <f>SUM(F45:F64)</f>
        <v>730359630</v>
      </c>
      <c r="I20" s="10"/>
      <c r="J20" s="7"/>
    </row>
    <row r="21" spans="1:10" ht="18.75">
      <c r="A21" s="4">
        <v>42498</v>
      </c>
      <c r="B21" s="5" t="s">
        <v>26</v>
      </c>
      <c r="C21" s="5">
        <v>1000</v>
      </c>
      <c r="D21" s="6">
        <v>14436364</v>
      </c>
      <c r="E21" s="6">
        <f t="shared" si="2"/>
        <v>1443636.4000000001</v>
      </c>
      <c r="F21" s="6">
        <f t="shared" si="3"/>
        <v>15880000.4</v>
      </c>
      <c r="G21" s="7" t="s">
        <v>41</v>
      </c>
      <c r="H21" s="7"/>
      <c r="I21" s="7"/>
      <c r="J21" s="7"/>
    </row>
    <row r="22" spans="1:10" ht="18.75">
      <c r="A22" s="4">
        <v>42513</v>
      </c>
      <c r="B22" s="5" t="s">
        <v>26</v>
      </c>
      <c r="C22" s="5">
        <v>1000</v>
      </c>
      <c r="D22" s="6">
        <v>14890909</v>
      </c>
      <c r="E22" s="6">
        <f t="shared" si="2"/>
        <v>1489090.9000000001</v>
      </c>
      <c r="F22" s="6">
        <f t="shared" si="3"/>
        <v>16379999.9</v>
      </c>
      <c r="G22" s="7"/>
      <c r="H22" s="7"/>
      <c r="I22" s="7"/>
      <c r="J22" s="7"/>
    </row>
    <row r="23" spans="1:10" ht="18.75">
      <c r="A23" s="4">
        <v>42527</v>
      </c>
      <c r="B23" s="5" t="s">
        <v>26</v>
      </c>
      <c r="C23" s="5">
        <v>1000</v>
      </c>
      <c r="D23" s="6">
        <v>14890909</v>
      </c>
      <c r="E23" s="6">
        <f t="shared" si="2"/>
        <v>1489090.9000000001</v>
      </c>
      <c r="F23" s="6">
        <f t="shared" si="3"/>
        <v>16379999.9</v>
      </c>
      <c r="G23" s="7"/>
      <c r="H23" s="7"/>
      <c r="I23" s="7"/>
      <c r="J23" s="7"/>
    </row>
    <row r="24" spans="1:10" ht="18.75">
      <c r="A24" s="4">
        <v>42541</v>
      </c>
      <c r="B24" s="5" t="s">
        <v>26</v>
      </c>
      <c r="C24" s="5">
        <v>1000</v>
      </c>
      <c r="D24" s="6">
        <v>14890909</v>
      </c>
      <c r="E24" s="6">
        <f t="shared" si="2"/>
        <v>1489090.9000000001</v>
      </c>
      <c r="F24" s="6">
        <f t="shared" si="3"/>
        <v>16379999.9</v>
      </c>
      <c r="G24" s="7"/>
      <c r="H24" s="7"/>
      <c r="I24" s="7"/>
      <c r="J24" s="7"/>
    </row>
    <row r="25" spans="1:10" ht="18.75">
      <c r="A25" s="4">
        <v>42704</v>
      </c>
      <c r="B25" s="5" t="s">
        <v>26</v>
      </c>
      <c r="C25" s="5">
        <v>975</v>
      </c>
      <c r="D25" s="6">
        <v>12019091</v>
      </c>
      <c r="E25" s="6">
        <f t="shared" si="2"/>
        <v>1201909.1000000001</v>
      </c>
      <c r="F25" s="6">
        <f t="shared" si="3"/>
        <v>13221000.1</v>
      </c>
      <c r="G25" s="7"/>
      <c r="H25" s="7"/>
      <c r="I25" s="7"/>
      <c r="J25" s="7"/>
    </row>
    <row r="26" spans="1:10" ht="18.75">
      <c r="A26" s="4">
        <v>42734</v>
      </c>
      <c r="B26" s="5" t="s">
        <v>26</v>
      </c>
      <c r="C26" s="5">
        <v>782</v>
      </c>
      <c r="D26" s="6">
        <v>8552236</v>
      </c>
      <c r="E26" s="6">
        <f t="shared" si="2"/>
        <v>855223.60000000009</v>
      </c>
      <c r="F26" s="6">
        <f t="shared" si="3"/>
        <v>9407459.5999999996</v>
      </c>
      <c r="G26" s="7"/>
      <c r="H26" s="7"/>
      <c r="I26" s="7"/>
      <c r="J26" s="7"/>
    </row>
    <row r="27" spans="1:10" ht="18.75">
      <c r="A27" s="4">
        <v>42735</v>
      </c>
      <c r="B27" s="5" t="s">
        <v>26</v>
      </c>
      <c r="C27" s="5">
        <v>743</v>
      </c>
      <c r="D27" s="6">
        <v>8125718</v>
      </c>
      <c r="E27" s="6">
        <f t="shared" si="2"/>
        <v>812571.8</v>
      </c>
      <c r="F27" s="6">
        <f t="shared" si="3"/>
        <v>8938289.8000000007</v>
      </c>
      <c r="G27" s="7"/>
      <c r="H27" s="7"/>
      <c r="I27" s="7"/>
      <c r="J27" s="7"/>
    </row>
    <row r="28" spans="1:10" ht="18.75">
      <c r="A28" s="4">
        <v>42496</v>
      </c>
      <c r="B28" s="5" t="s">
        <v>33</v>
      </c>
      <c r="C28" s="5">
        <v>300</v>
      </c>
      <c r="D28" s="6">
        <v>18000000</v>
      </c>
      <c r="E28" s="6">
        <f t="shared" si="2"/>
        <v>1800000</v>
      </c>
      <c r="F28" s="6">
        <f t="shared" si="3"/>
        <v>19800000</v>
      </c>
      <c r="G28" s="7" t="s">
        <v>41</v>
      </c>
      <c r="H28" s="7"/>
      <c r="I28" s="7"/>
      <c r="J28" s="7"/>
    </row>
    <row r="29" spans="1:10" ht="18.75">
      <c r="A29" s="4">
        <v>42498</v>
      </c>
      <c r="B29" s="5" t="s">
        <v>33</v>
      </c>
      <c r="C29" s="5">
        <v>300</v>
      </c>
      <c r="D29" s="6">
        <v>18000000</v>
      </c>
      <c r="E29" s="6">
        <f t="shared" si="2"/>
        <v>1800000</v>
      </c>
      <c r="F29" s="6">
        <f t="shared" si="3"/>
        <v>19800000</v>
      </c>
      <c r="G29" s="7" t="s">
        <v>41</v>
      </c>
      <c r="H29" s="7"/>
      <c r="I29" s="7"/>
      <c r="J29" s="7"/>
    </row>
    <row r="30" spans="1:10" ht="18.75">
      <c r="A30" s="4">
        <v>42502</v>
      </c>
      <c r="B30" s="5" t="s">
        <v>33</v>
      </c>
      <c r="C30" s="5">
        <v>300</v>
      </c>
      <c r="D30" s="6">
        <v>18000000</v>
      </c>
      <c r="E30" s="6">
        <f t="shared" si="2"/>
        <v>1800000</v>
      </c>
      <c r="F30" s="6">
        <f t="shared" si="3"/>
        <v>19800000</v>
      </c>
      <c r="G30" s="7"/>
      <c r="H30" s="7"/>
      <c r="I30" s="7"/>
      <c r="J30" s="7"/>
    </row>
    <row r="31" spans="1:10" ht="18.75">
      <c r="A31" s="4">
        <v>42504</v>
      </c>
      <c r="B31" s="5" t="s">
        <v>33</v>
      </c>
      <c r="C31" s="5">
        <v>300</v>
      </c>
      <c r="D31" s="6">
        <v>18000000</v>
      </c>
      <c r="E31" s="6">
        <f t="shared" si="2"/>
        <v>1800000</v>
      </c>
      <c r="F31" s="6">
        <f t="shared" si="3"/>
        <v>19800000</v>
      </c>
      <c r="G31" s="7"/>
      <c r="H31" s="7"/>
      <c r="I31" s="7"/>
      <c r="J31" s="7"/>
    </row>
    <row r="32" spans="1:10" ht="18.75">
      <c r="A32" s="4">
        <v>42506</v>
      </c>
      <c r="B32" s="5" t="s">
        <v>33</v>
      </c>
      <c r="C32" s="5">
        <v>300</v>
      </c>
      <c r="D32" s="6">
        <v>18000000</v>
      </c>
      <c r="E32" s="6">
        <f t="shared" si="2"/>
        <v>1800000</v>
      </c>
      <c r="F32" s="6">
        <f t="shared" si="3"/>
        <v>19800000</v>
      </c>
      <c r="G32" s="7"/>
      <c r="H32" s="7"/>
      <c r="I32" s="7"/>
      <c r="J32" s="7"/>
    </row>
    <row r="33" spans="1:10" ht="18.75">
      <c r="A33" s="4">
        <v>42508</v>
      </c>
      <c r="B33" s="5" t="s">
        <v>33</v>
      </c>
      <c r="C33" s="5">
        <v>300</v>
      </c>
      <c r="D33" s="6">
        <v>18000000</v>
      </c>
      <c r="E33" s="6">
        <f t="shared" si="2"/>
        <v>1800000</v>
      </c>
      <c r="F33" s="6">
        <f t="shared" si="3"/>
        <v>19800000</v>
      </c>
      <c r="G33" s="7"/>
      <c r="H33" s="7"/>
      <c r="I33" s="7"/>
      <c r="J33" s="7"/>
    </row>
    <row r="34" spans="1:10" ht="18.75">
      <c r="A34" s="4">
        <v>42510</v>
      </c>
      <c r="B34" s="5" t="s">
        <v>33</v>
      </c>
      <c r="C34" s="5">
        <v>300</v>
      </c>
      <c r="D34" s="6">
        <v>18000000</v>
      </c>
      <c r="E34" s="6">
        <f t="shared" si="2"/>
        <v>1800000</v>
      </c>
      <c r="F34" s="6">
        <f t="shared" si="3"/>
        <v>19800000</v>
      </c>
      <c r="G34" s="7"/>
      <c r="H34" s="7"/>
      <c r="I34" s="7"/>
      <c r="J34" s="7"/>
    </row>
    <row r="35" spans="1:10" ht="18.75">
      <c r="A35" s="4">
        <v>42533</v>
      </c>
      <c r="B35" s="5" t="s">
        <v>33</v>
      </c>
      <c r="C35" s="5">
        <v>300</v>
      </c>
      <c r="D35" s="6">
        <v>18000000</v>
      </c>
      <c r="E35" s="6">
        <f t="shared" ref="E35:E66" si="4">D35*10%</f>
        <v>1800000</v>
      </c>
      <c r="F35" s="6">
        <f t="shared" ref="F35:F66" si="5">E35+D35</f>
        <v>19800000</v>
      </c>
      <c r="G35" s="7"/>
      <c r="H35" s="7"/>
      <c r="I35" s="7"/>
      <c r="J35" s="7"/>
    </row>
    <row r="36" spans="1:10" ht="18.75">
      <c r="A36" s="4">
        <v>42529</v>
      </c>
      <c r="B36" s="5" t="s">
        <v>33</v>
      </c>
      <c r="C36" s="5">
        <v>300</v>
      </c>
      <c r="D36" s="6">
        <v>18000000</v>
      </c>
      <c r="E36" s="6">
        <f t="shared" si="4"/>
        <v>1800000</v>
      </c>
      <c r="F36" s="6">
        <f t="shared" si="5"/>
        <v>19800000</v>
      </c>
      <c r="G36" s="7"/>
      <c r="H36" s="7"/>
      <c r="I36" s="7"/>
      <c r="J36" s="7"/>
    </row>
    <row r="37" spans="1:10" ht="18.75">
      <c r="A37" s="4">
        <v>42536</v>
      </c>
      <c r="B37" s="5" t="s">
        <v>33</v>
      </c>
      <c r="C37" s="5">
        <v>300</v>
      </c>
      <c r="D37" s="6">
        <v>18000000</v>
      </c>
      <c r="E37" s="6">
        <f t="shared" si="4"/>
        <v>1800000</v>
      </c>
      <c r="F37" s="6">
        <f t="shared" si="5"/>
        <v>19800000</v>
      </c>
      <c r="G37" s="7"/>
      <c r="H37" s="7"/>
      <c r="I37" s="7"/>
      <c r="J37" s="7"/>
    </row>
    <row r="38" spans="1:10" ht="18.75">
      <c r="A38" s="4">
        <v>42531</v>
      </c>
      <c r="B38" s="5" t="s">
        <v>33</v>
      </c>
      <c r="C38" s="5">
        <v>300</v>
      </c>
      <c r="D38" s="6">
        <v>18000000</v>
      </c>
      <c r="E38" s="6">
        <f t="shared" si="4"/>
        <v>1800000</v>
      </c>
      <c r="F38" s="6">
        <f t="shared" si="5"/>
        <v>19800000</v>
      </c>
      <c r="G38" s="7"/>
      <c r="H38" s="7"/>
      <c r="I38" s="7"/>
      <c r="J38" s="7"/>
    </row>
    <row r="39" spans="1:10" ht="18.75">
      <c r="A39" s="4">
        <v>42643</v>
      </c>
      <c r="B39" s="5" t="s">
        <v>33</v>
      </c>
      <c r="C39" s="5">
        <v>300</v>
      </c>
      <c r="D39" s="6">
        <v>18000000</v>
      </c>
      <c r="E39" s="6">
        <f t="shared" si="4"/>
        <v>1800000</v>
      </c>
      <c r="F39" s="6">
        <f t="shared" si="5"/>
        <v>19800000</v>
      </c>
      <c r="G39" s="7"/>
      <c r="H39" s="7"/>
      <c r="I39" s="7"/>
      <c r="J39" s="7"/>
    </row>
    <row r="40" spans="1:10" ht="18.75">
      <c r="A40" s="4">
        <v>42523</v>
      </c>
      <c r="B40" s="5" t="s">
        <v>42</v>
      </c>
      <c r="C40" s="5">
        <v>3</v>
      </c>
      <c r="D40" s="6">
        <v>7890000</v>
      </c>
      <c r="E40" s="6">
        <f t="shared" si="4"/>
        <v>789000</v>
      </c>
      <c r="F40" s="6">
        <f t="shared" si="5"/>
        <v>8679000</v>
      </c>
      <c r="G40" s="7"/>
      <c r="H40" s="7"/>
      <c r="I40" s="7"/>
      <c r="J40" s="7"/>
    </row>
    <row r="41" spans="1:10" ht="18.75">
      <c r="A41" s="5"/>
      <c r="B41" s="5" t="s">
        <v>43</v>
      </c>
      <c r="C41" s="5">
        <v>3</v>
      </c>
      <c r="D41" s="6">
        <v>11490000</v>
      </c>
      <c r="E41" s="6">
        <f t="shared" si="4"/>
        <v>1149000</v>
      </c>
      <c r="F41" s="6">
        <f t="shared" si="5"/>
        <v>12639000</v>
      </c>
      <c r="G41" s="7"/>
      <c r="H41" s="7"/>
      <c r="I41" s="7"/>
      <c r="J41" s="7"/>
    </row>
    <row r="42" spans="1:10" ht="18.75">
      <c r="A42" s="5"/>
      <c r="B42" s="5" t="s">
        <v>44</v>
      </c>
      <c r="C42" s="5">
        <v>3</v>
      </c>
      <c r="D42" s="6">
        <v>6510000</v>
      </c>
      <c r="E42" s="6">
        <f t="shared" si="4"/>
        <v>651000</v>
      </c>
      <c r="F42" s="6">
        <f t="shared" si="5"/>
        <v>7161000</v>
      </c>
      <c r="G42" s="7"/>
      <c r="H42" s="7"/>
      <c r="I42" s="7"/>
      <c r="J42" s="7"/>
    </row>
    <row r="43" spans="1:10" ht="18.75">
      <c r="A43" s="5"/>
      <c r="B43" s="5" t="s">
        <v>45</v>
      </c>
      <c r="C43" s="5">
        <v>2</v>
      </c>
      <c r="D43" s="6">
        <v>9600000</v>
      </c>
      <c r="E43" s="6">
        <f t="shared" si="4"/>
        <v>960000</v>
      </c>
      <c r="F43" s="6">
        <f t="shared" si="5"/>
        <v>10560000</v>
      </c>
      <c r="G43" s="7"/>
      <c r="H43" s="7"/>
      <c r="I43" s="7"/>
      <c r="J43" s="7"/>
    </row>
    <row r="44" spans="1:10" ht="18.75">
      <c r="A44" s="5"/>
      <c r="B44" s="5" t="s">
        <v>1</v>
      </c>
      <c r="C44" s="5">
        <v>10</v>
      </c>
      <c r="D44" s="6">
        <v>10500000</v>
      </c>
      <c r="E44" s="6">
        <f t="shared" si="4"/>
        <v>1050000</v>
      </c>
      <c r="F44" s="6">
        <f t="shared" si="5"/>
        <v>11550000</v>
      </c>
      <c r="G44" s="7"/>
      <c r="H44" s="7"/>
      <c r="I44" s="7"/>
      <c r="J44" s="7"/>
    </row>
    <row r="45" spans="1:10" ht="18.75">
      <c r="A45" s="4">
        <v>42501</v>
      </c>
      <c r="B45" s="5" t="s">
        <v>37</v>
      </c>
      <c r="C45" s="5"/>
      <c r="D45" s="6">
        <v>16945800</v>
      </c>
      <c r="E45" s="6">
        <f t="shared" si="4"/>
        <v>1694580</v>
      </c>
      <c r="F45" s="6">
        <f t="shared" si="5"/>
        <v>18640380</v>
      </c>
      <c r="G45" s="7"/>
      <c r="H45" s="7"/>
      <c r="I45" s="7"/>
      <c r="J45" s="7"/>
    </row>
    <row r="46" spans="1:10" ht="18.75">
      <c r="A46" s="4">
        <v>42502</v>
      </c>
      <c r="B46" s="5" t="s">
        <v>38</v>
      </c>
      <c r="C46" s="5"/>
      <c r="D46" s="6">
        <v>17347070</v>
      </c>
      <c r="E46" s="6">
        <f t="shared" si="4"/>
        <v>1734707</v>
      </c>
      <c r="F46" s="6">
        <f t="shared" si="5"/>
        <v>19081777</v>
      </c>
      <c r="G46" s="7"/>
      <c r="H46" s="7"/>
      <c r="I46" s="7"/>
      <c r="J46" s="7"/>
    </row>
    <row r="47" spans="1:10" ht="18.75">
      <c r="A47" s="4">
        <v>42503</v>
      </c>
      <c r="B47" s="5" t="s">
        <v>38</v>
      </c>
      <c r="C47" s="5"/>
      <c r="D47" s="6">
        <v>17700000</v>
      </c>
      <c r="E47" s="6">
        <f t="shared" si="4"/>
        <v>1770000</v>
      </c>
      <c r="F47" s="6">
        <f t="shared" si="5"/>
        <v>19470000</v>
      </c>
      <c r="G47" s="7"/>
      <c r="H47" s="7"/>
      <c r="I47" s="7"/>
      <c r="J47" s="7"/>
    </row>
    <row r="48" spans="1:10" ht="18.75">
      <c r="A48" s="4">
        <v>42505</v>
      </c>
      <c r="B48" s="5" t="s">
        <v>38</v>
      </c>
      <c r="C48" s="5"/>
      <c r="D48" s="6">
        <v>16900400</v>
      </c>
      <c r="E48" s="6">
        <f t="shared" si="4"/>
        <v>1690040</v>
      </c>
      <c r="F48" s="6">
        <f t="shared" si="5"/>
        <v>18590440</v>
      </c>
      <c r="G48" s="7"/>
      <c r="H48" s="7"/>
      <c r="I48" s="7"/>
      <c r="J48" s="7"/>
    </row>
    <row r="49" spans="1:10" ht="18.75">
      <c r="A49" s="4">
        <v>42506</v>
      </c>
      <c r="B49" s="5" t="s">
        <v>38</v>
      </c>
      <c r="C49" s="5"/>
      <c r="D49" s="6">
        <v>14874000</v>
      </c>
      <c r="E49" s="6">
        <f t="shared" si="4"/>
        <v>1487400</v>
      </c>
      <c r="F49" s="6">
        <f t="shared" si="5"/>
        <v>16361400</v>
      </c>
      <c r="G49" s="7"/>
      <c r="H49" s="7"/>
      <c r="I49" s="7"/>
      <c r="J49" s="7"/>
    </row>
    <row r="50" spans="1:10" ht="18.75">
      <c r="A50" s="4">
        <v>42508</v>
      </c>
      <c r="B50" s="5" t="s">
        <v>38</v>
      </c>
      <c r="C50" s="5"/>
      <c r="D50" s="6">
        <v>17571620</v>
      </c>
      <c r="E50" s="6">
        <f t="shared" si="4"/>
        <v>1757162</v>
      </c>
      <c r="F50" s="6">
        <f t="shared" si="5"/>
        <v>19328782</v>
      </c>
      <c r="G50" s="7"/>
      <c r="H50" s="7"/>
      <c r="I50" s="7"/>
      <c r="J50" s="7"/>
    </row>
    <row r="51" spans="1:10" ht="18.75">
      <c r="A51" s="4">
        <v>42509</v>
      </c>
      <c r="B51" s="5" t="s">
        <v>38</v>
      </c>
      <c r="C51" s="5"/>
      <c r="D51" s="6">
        <v>17666760</v>
      </c>
      <c r="E51" s="6">
        <f t="shared" si="4"/>
        <v>1766676</v>
      </c>
      <c r="F51" s="6">
        <f t="shared" si="5"/>
        <v>19433436</v>
      </c>
      <c r="G51" s="7"/>
      <c r="H51" s="7"/>
      <c r="I51" s="7"/>
      <c r="J51" s="7"/>
    </row>
    <row r="52" spans="1:10" ht="18.75">
      <c r="A52" s="4">
        <v>42510</v>
      </c>
      <c r="B52" s="5" t="s">
        <v>38</v>
      </c>
      <c r="C52" s="5"/>
      <c r="D52" s="6">
        <v>16918000</v>
      </c>
      <c r="E52" s="6">
        <f t="shared" si="4"/>
        <v>1691800</v>
      </c>
      <c r="F52" s="6">
        <f t="shared" si="5"/>
        <v>18609800</v>
      </c>
      <c r="G52" s="7"/>
      <c r="H52" s="7"/>
      <c r="I52" s="7"/>
      <c r="J52" s="7"/>
    </row>
    <row r="53" spans="1:10" ht="18.75">
      <c r="A53" s="4">
        <v>42515</v>
      </c>
      <c r="B53" s="5" t="s">
        <v>38</v>
      </c>
      <c r="C53" s="5"/>
      <c r="D53" s="6">
        <v>17498200</v>
      </c>
      <c r="E53" s="6">
        <f t="shared" si="4"/>
        <v>1749820</v>
      </c>
      <c r="F53" s="6">
        <f t="shared" si="5"/>
        <v>19248020</v>
      </c>
      <c r="G53" s="7"/>
      <c r="H53" s="7"/>
      <c r="I53" s="7"/>
      <c r="J53" s="7"/>
    </row>
    <row r="54" spans="1:10" ht="18.75">
      <c r="A54" s="4">
        <v>42524</v>
      </c>
      <c r="B54" s="5" t="s">
        <v>38</v>
      </c>
      <c r="C54" s="5"/>
      <c r="D54" s="6">
        <v>15331240</v>
      </c>
      <c r="E54" s="6">
        <f t="shared" si="4"/>
        <v>1533124</v>
      </c>
      <c r="F54" s="6">
        <f t="shared" si="5"/>
        <v>16864364</v>
      </c>
      <c r="G54" s="7"/>
      <c r="H54" s="7"/>
      <c r="I54" s="7"/>
      <c r="J54" s="7"/>
    </row>
    <row r="55" spans="1:10" ht="18.75">
      <c r="A55" s="4">
        <v>42525</v>
      </c>
      <c r="B55" s="5" t="s">
        <v>38</v>
      </c>
      <c r="C55" s="5"/>
      <c r="D55" s="6">
        <v>17940200</v>
      </c>
      <c r="E55" s="6">
        <f t="shared" si="4"/>
        <v>1794020</v>
      </c>
      <c r="F55" s="6">
        <f t="shared" si="5"/>
        <v>19734220</v>
      </c>
      <c r="G55" s="7"/>
      <c r="H55" s="7"/>
      <c r="I55" s="7"/>
      <c r="J55" s="7"/>
    </row>
    <row r="56" spans="1:10" ht="18.75">
      <c r="A56" s="4">
        <v>42531</v>
      </c>
      <c r="B56" s="5" t="s">
        <v>38</v>
      </c>
      <c r="C56" s="5"/>
      <c r="D56" s="6">
        <v>16820000</v>
      </c>
      <c r="E56" s="6">
        <f t="shared" si="4"/>
        <v>1682000</v>
      </c>
      <c r="F56" s="6">
        <f t="shared" si="5"/>
        <v>18502000</v>
      </c>
      <c r="G56" s="7"/>
      <c r="H56" s="7"/>
      <c r="I56" s="7"/>
      <c r="J56" s="7"/>
    </row>
    <row r="57" spans="1:10" ht="18.75">
      <c r="A57" s="4">
        <v>42557</v>
      </c>
      <c r="B57" s="5" t="s">
        <v>38</v>
      </c>
      <c r="C57" s="5"/>
      <c r="D57" s="6">
        <v>74048100</v>
      </c>
      <c r="E57" s="6">
        <f t="shared" si="4"/>
        <v>7404810</v>
      </c>
      <c r="F57" s="6">
        <f t="shared" si="5"/>
        <v>81452910</v>
      </c>
      <c r="G57" s="7"/>
      <c r="H57" s="7"/>
      <c r="I57" s="7"/>
      <c r="J57" s="7"/>
    </row>
    <row r="58" spans="1:10" ht="18.75">
      <c r="A58" s="4">
        <v>42561</v>
      </c>
      <c r="B58" s="5" t="s">
        <v>38</v>
      </c>
      <c r="C58" s="5"/>
      <c r="D58" s="6">
        <v>19590000</v>
      </c>
      <c r="E58" s="6">
        <f t="shared" si="4"/>
        <v>1959000</v>
      </c>
      <c r="F58" s="6">
        <f t="shared" si="5"/>
        <v>21549000</v>
      </c>
      <c r="G58" s="7"/>
      <c r="H58" s="7"/>
      <c r="I58" s="7"/>
      <c r="J58" s="7"/>
    </row>
    <row r="59" spans="1:10" ht="18.75">
      <c r="A59" s="4">
        <v>42567</v>
      </c>
      <c r="B59" s="5" t="s">
        <v>38</v>
      </c>
      <c r="C59" s="5"/>
      <c r="D59" s="6">
        <v>117955840</v>
      </c>
      <c r="E59" s="6">
        <f t="shared" si="4"/>
        <v>11795584</v>
      </c>
      <c r="F59" s="6">
        <f t="shared" si="5"/>
        <v>129751424</v>
      </c>
      <c r="G59" s="7"/>
      <c r="H59" s="7"/>
      <c r="I59" s="7"/>
      <c r="J59" s="7"/>
    </row>
    <row r="60" spans="1:10" ht="18.75">
      <c r="A60" s="4">
        <v>42616</v>
      </c>
      <c r="B60" s="5" t="s">
        <v>38</v>
      </c>
      <c r="C60" s="5"/>
      <c r="D60" s="6">
        <v>52990000</v>
      </c>
      <c r="E60" s="6">
        <f t="shared" si="4"/>
        <v>5299000</v>
      </c>
      <c r="F60" s="6">
        <f t="shared" si="5"/>
        <v>58289000</v>
      </c>
      <c r="G60" s="7"/>
      <c r="H60" s="7"/>
      <c r="I60" s="7"/>
      <c r="J60" s="7"/>
    </row>
    <row r="61" spans="1:10" ht="18.75">
      <c r="A61" s="4">
        <v>42629</v>
      </c>
      <c r="B61" s="5" t="s">
        <v>38</v>
      </c>
      <c r="C61" s="5"/>
      <c r="D61" s="6">
        <v>43927680</v>
      </c>
      <c r="E61" s="6">
        <f t="shared" si="4"/>
        <v>4392768</v>
      </c>
      <c r="F61" s="6">
        <f t="shared" si="5"/>
        <v>48320448</v>
      </c>
      <c r="G61" s="7"/>
      <c r="H61" s="7"/>
      <c r="I61" s="7"/>
      <c r="J61" s="7"/>
    </row>
    <row r="62" spans="1:10" ht="18.75">
      <c r="A62" s="4">
        <v>42631</v>
      </c>
      <c r="B62" s="5" t="s">
        <v>38</v>
      </c>
      <c r="C62" s="5"/>
      <c r="D62" s="6">
        <v>95689640</v>
      </c>
      <c r="E62" s="6">
        <f t="shared" si="4"/>
        <v>9568964</v>
      </c>
      <c r="F62" s="6">
        <f t="shared" si="5"/>
        <v>105258604</v>
      </c>
      <c r="G62" s="7"/>
      <c r="H62" s="7"/>
      <c r="I62" s="7"/>
      <c r="J62" s="7"/>
    </row>
    <row r="63" spans="1:10" ht="18.75">
      <c r="A63" s="4">
        <v>42633</v>
      </c>
      <c r="B63" s="5" t="s">
        <v>38</v>
      </c>
      <c r="C63" s="5"/>
      <c r="D63" s="6">
        <v>14962250</v>
      </c>
      <c r="E63" s="6">
        <f t="shared" si="4"/>
        <v>1496225</v>
      </c>
      <c r="F63" s="6">
        <f t="shared" si="5"/>
        <v>16458475</v>
      </c>
      <c r="G63" s="7"/>
      <c r="H63" s="7"/>
      <c r="I63" s="7"/>
      <c r="J63" s="7"/>
    </row>
    <row r="64" spans="1:10" ht="18.75">
      <c r="A64" s="4">
        <v>42634</v>
      </c>
      <c r="B64" s="5" t="s">
        <v>38</v>
      </c>
      <c r="C64" s="5"/>
      <c r="D64" s="6">
        <v>41286500</v>
      </c>
      <c r="E64" s="6">
        <f t="shared" si="4"/>
        <v>4128650</v>
      </c>
      <c r="F64" s="6">
        <f t="shared" si="5"/>
        <v>45415150</v>
      </c>
      <c r="G64" s="7"/>
      <c r="H64" s="7"/>
      <c r="I64" s="7"/>
      <c r="J64" s="7"/>
    </row>
    <row r="65" spans="1:10" ht="18.75">
      <c r="A65" s="4">
        <v>42623</v>
      </c>
      <c r="B65" s="5" t="s">
        <v>39</v>
      </c>
      <c r="C65" s="5">
        <v>142</v>
      </c>
      <c r="D65" s="6">
        <v>160460000</v>
      </c>
      <c r="E65" s="6">
        <f t="shared" si="4"/>
        <v>16046000</v>
      </c>
      <c r="F65" s="6">
        <f t="shared" si="5"/>
        <v>176506000</v>
      </c>
      <c r="G65" s="7"/>
      <c r="H65" s="7"/>
      <c r="I65" s="7"/>
      <c r="J65" s="7"/>
    </row>
    <row r="66" spans="1:10" ht="18.75">
      <c r="A66" s="4">
        <v>42505</v>
      </c>
      <c r="B66" s="5" t="s">
        <v>39</v>
      </c>
      <c r="C66" s="5">
        <v>450</v>
      </c>
      <c r="D66" s="6">
        <v>508500000</v>
      </c>
      <c r="E66" s="6">
        <f t="shared" si="4"/>
        <v>50850000</v>
      </c>
      <c r="F66" s="6">
        <f t="shared" si="5"/>
        <v>559350000</v>
      </c>
      <c r="G66" s="7"/>
      <c r="H66" s="7"/>
      <c r="I66" s="7"/>
      <c r="J66" s="7"/>
    </row>
    <row r="67" spans="1:10" ht="18.75">
      <c r="A67" s="4">
        <v>42515</v>
      </c>
      <c r="B67" s="5" t="s">
        <v>40</v>
      </c>
      <c r="C67" s="5"/>
      <c r="D67" s="6">
        <v>10000000</v>
      </c>
      <c r="E67" s="6">
        <f t="shared" ref="E67" si="6">D67*10%</f>
        <v>1000000</v>
      </c>
      <c r="F67" s="6">
        <f t="shared" ref="F67" si="7">E67+D67</f>
        <v>11000000</v>
      </c>
      <c r="G67" s="7"/>
      <c r="H67" s="7"/>
      <c r="I67" s="7"/>
      <c r="J67" s="7"/>
    </row>
    <row r="68" spans="1:10" ht="18.75">
      <c r="A68" s="4">
        <v>42398</v>
      </c>
      <c r="B68" s="5" t="s">
        <v>23</v>
      </c>
      <c r="C68" s="5">
        <v>666</v>
      </c>
      <c r="D68" s="6">
        <v>36326970</v>
      </c>
      <c r="E68" s="6">
        <f t="shared" si="0"/>
        <v>3632697</v>
      </c>
      <c r="F68" s="6">
        <f t="shared" si="1"/>
        <v>39959667</v>
      </c>
      <c r="G68" s="7"/>
      <c r="H68" s="7"/>
      <c r="I68" s="7"/>
      <c r="J68" s="7"/>
    </row>
    <row r="69" spans="1:10" ht="18.75">
      <c r="A69" s="4">
        <v>42399</v>
      </c>
      <c r="B69" s="5" t="s">
        <v>23</v>
      </c>
      <c r="C69" s="5">
        <v>234</v>
      </c>
      <c r="D69" s="6">
        <v>12763530</v>
      </c>
      <c r="E69" s="6">
        <f t="shared" si="0"/>
        <v>1276353</v>
      </c>
      <c r="F69" s="6">
        <f t="shared" si="1"/>
        <v>14039883</v>
      </c>
      <c r="G69" s="7"/>
      <c r="H69" s="7"/>
      <c r="I69" s="7"/>
      <c r="J69" s="7"/>
    </row>
    <row r="70" spans="1:10" ht="18.75">
      <c r="A70" s="4">
        <v>42469</v>
      </c>
      <c r="B70" s="5" t="s">
        <v>23</v>
      </c>
      <c r="C70" s="5">
        <v>1004</v>
      </c>
      <c r="D70" s="6">
        <v>55676820</v>
      </c>
      <c r="E70" s="6">
        <f t="shared" ref="E70:E92" si="8">D70*10%</f>
        <v>5567682</v>
      </c>
      <c r="F70" s="6">
        <f t="shared" ref="F70:F104" si="9">E70+D70</f>
        <v>61244502</v>
      </c>
      <c r="G70" s="7"/>
      <c r="H70" s="7"/>
      <c r="I70" s="7"/>
      <c r="J70" s="7"/>
    </row>
    <row r="71" spans="1:10" ht="18.75">
      <c r="A71" s="4">
        <v>42546</v>
      </c>
      <c r="B71" s="5" t="s">
        <v>23</v>
      </c>
      <c r="C71" s="5">
        <v>900</v>
      </c>
      <c r="D71" s="6">
        <v>50727600</v>
      </c>
      <c r="E71" s="6">
        <f t="shared" si="8"/>
        <v>5072760</v>
      </c>
      <c r="F71" s="6">
        <f t="shared" si="9"/>
        <v>55800360</v>
      </c>
      <c r="G71" s="7"/>
      <c r="H71" s="7"/>
      <c r="I71" s="7"/>
      <c r="J71" s="7"/>
    </row>
    <row r="72" spans="1:10" ht="18.75">
      <c r="A72" s="4">
        <v>42472</v>
      </c>
      <c r="B72" s="5" t="s">
        <v>27</v>
      </c>
      <c r="C72" s="5">
        <v>210</v>
      </c>
      <c r="D72" s="6">
        <v>17430000</v>
      </c>
      <c r="E72" s="6">
        <f t="shared" si="8"/>
        <v>1743000</v>
      </c>
      <c r="F72" s="6">
        <f t="shared" si="9"/>
        <v>19173000</v>
      </c>
      <c r="G72" s="7" t="s">
        <v>41</v>
      </c>
      <c r="H72" s="7"/>
      <c r="I72" s="7"/>
      <c r="J72" s="7"/>
    </row>
    <row r="73" spans="1:10" ht="18.75">
      <c r="A73" s="4">
        <v>42475</v>
      </c>
      <c r="B73" s="5" t="s">
        <v>27</v>
      </c>
      <c r="C73" s="5">
        <v>208</v>
      </c>
      <c r="D73" s="6">
        <v>17264000</v>
      </c>
      <c r="E73" s="6">
        <f t="shared" si="8"/>
        <v>1726400</v>
      </c>
      <c r="F73" s="6">
        <f t="shared" si="9"/>
        <v>18990400</v>
      </c>
      <c r="G73" s="7" t="s">
        <v>41</v>
      </c>
      <c r="H73" s="7"/>
      <c r="I73" s="7"/>
      <c r="J73" s="7"/>
    </row>
    <row r="74" spans="1:10" ht="18.75">
      <c r="A74" s="4">
        <v>42409</v>
      </c>
      <c r="B74" s="5" t="s">
        <v>27</v>
      </c>
      <c r="C74" s="5">
        <v>895</v>
      </c>
      <c r="D74" s="6">
        <v>50445780</v>
      </c>
      <c r="E74" s="6">
        <f t="shared" si="8"/>
        <v>5044578</v>
      </c>
      <c r="F74" s="6">
        <f t="shared" si="9"/>
        <v>55490358</v>
      </c>
      <c r="G74" s="7"/>
      <c r="H74" s="7"/>
      <c r="I74" s="7"/>
      <c r="J74" s="7"/>
    </row>
    <row r="75" spans="1:10" ht="18.75">
      <c r="A75" s="4">
        <v>42480</v>
      </c>
      <c r="B75" s="5" t="s">
        <v>27</v>
      </c>
      <c r="C75" s="5">
        <v>215</v>
      </c>
      <c r="D75" s="6">
        <v>17845000</v>
      </c>
      <c r="E75" s="6">
        <f t="shared" si="8"/>
        <v>1784500</v>
      </c>
      <c r="F75" s="6">
        <f t="shared" si="9"/>
        <v>19629500</v>
      </c>
      <c r="G75" s="7" t="s">
        <v>41</v>
      </c>
      <c r="H75" s="7"/>
      <c r="I75" s="7"/>
      <c r="J75" s="7"/>
    </row>
    <row r="76" spans="1:10" ht="18.75">
      <c r="A76" s="4">
        <v>42492</v>
      </c>
      <c r="B76" s="5" t="s">
        <v>27</v>
      </c>
      <c r="C76" s="5">
        <v>2000</v>
      </c>
      <c r="D76" s="6">
        <v>198400000</v>
      </c>
      <c r="E76" s="6">
        <f t="shared" si="8"/>
        <v>19840000</v>
      </c>
      <c r="F76" s="6">
        <f t="shared" si="9"/>
        <v>218240000</v>
      </c>
      <c r="G76" s="7" t="s">
        <v>41</v>
      </c>
      <c r="H76" s="7"/>
      <c r="I76" s="7"/>
      <c r="J76" s="7"/>
    </row>
    <row r="77" spans="1:10" ht="18.75">
      <c r="A77" s="4">
        <v>42506</v>
      </c>
      <c r="B77" s="5" t="s">
        <v>27</v>
      </c>
      <c r="C77" s="5">
        <v>530</v>
      </c>
      <c r="D77" s="6">
        <v>29872920</v>
      </c>
      <c r="E77" s="6">
        <f t="shared" si="8"/>
        <v>2987292</v>
      </c>
      <c r="F77" s="6">
        <f t="shared" si="9"/>
        <v>32860212</v>
      </c>
      <c r="G77" s="7" t="s">
        <v>41</v>
      </c>
      <c r="H77" s="7"/>
      <c r="I77" s="7"/>
      <c r="J77" s="7"/>
    </row>
    <row r="78" spans="1:10" ht="18.75">
      <c r="A78" s="4">
        <v>42522</v>
      </c>
      <c r="B78" s="5" t="s">
        <v>27</v>
      </c>
      <c r="C78" s="5">
        <v>1000</v>
      </c>
      <c r="D78" s="6">
        <v>83000000</v>
      </c>
      <c r="E78" s="6">
        <f t="shared" si="8"/>
        <v>8300000</v>
      </c>
      <c r="F78" s="6">
        <f t="shared" si="9"/>
        <v>91300000</v>
      </c>
      <c r="G78" s="7" t="s">
        <v>41</v>
      </c>
      <c r="H78" s="7"/>
      <c r="I78" s="7"/>
      <c r="J78" s="7"/>
    </row>
    <row r="79" spans="1:10" ht="18.75">
      <c r="A79" s="4">
        <v>42619</v>
      </c>
      <c r="B79" s="5" t="s">
        <v>27</v>
      </c>
      <c r="C79" s="5">
        <v>600</v>
      </c>
      <c r="D79" s="6">
        <v>48942000</v>
      </c>
      <c r="E79" s="6">
        <f t="shared" si="8"/>
        <v>4894200</v>
      </c>
      <c r="F79" s="6">
        <f t="shared" si="9"/>
        <v>53836200</v>
      </c>
      <c r="G79" s="7"/>
      <c r="H79" s="7"/>
      <c r="I79" s="7"/>
      <c r="J79" s="7"/>
    </row>
    <row r="80" spans="1:10" ht="18.75">
      <c r="A80" s="5"/>
      <c r="B80" s="5" t="s">
        <v>27</v>
      </c>
      <c r="C80" s="5">
        <v>1020</v>
      </c>
      <c r="D80" s="6">
        <v>92157000</v>
      </c>
      <c r="E80" s="6">
        <f t="shared" si="8"/>
        <v>9215700</v>
      </c>
      <c r="F80" s="6">
        <f t="shared" si="9"/>
        <v>101372700</v>
      </c>
      <c r="G80" s="7"/>
      <c r="H80" s="7"/>
      <c r="I80" s="7"/>
      <c r="J80" s="7"/>
    </row>
    <row r="81" spans="1:10" ht="18.75">
      <c r="A81" s="4">
        <v>42596</v>
      </c>
      <c r="B81" s="5" t="s">
        <v>27</v>
      </c>
      <c r="C81" s="5">
        <v>800</v>
      </c>
      <c r="D81" s="6">
        <v>65256000</v>
      </c>
      <c r="E81" s="6">
        <f t="shared" si="8"/>
        <v>6525600</v>
      </c>
      <c r="F81" s="6">
        <f t="shared" si="9"/>
        <v>71781600</v>
      </c>
      <c r="G81" s="7"/>
      <c r="H81" s="7"/>
      <c r="I81" s="7"/>
      <c r="J81" s="7"/>
    </row>
    <row r="82" spans="1:10" ht="18.75">
      <c r="A82" s="4">
        <v>42696</v>
      </c>
      <c r="B82" s="5" t="s">
        <v>27</v>
      </c>
      <c r="C82" s="5">
        <v>21</v>
      </c>
      <c r="D82" s="6">
        <v>1145445</v>
      </c>
      <c r="E82" s="6">
        <f t="shared" si="8"/>
        <v>114544.5</v>
      </c>
      <c r="F82" s="6">
        <f t="shared" si="9"/>
        <v>1259989.5</v>
      </c>
      <c r="G82" s="7"/>
      <c r="H82" s="7"/>
      <c r="I82" s="7"/>
      <c r="J82" s="7"/>
    </row>
    <row r="83" spans="1:10" ht="18.75">
      <c r="A83" s="4">
        <v>42636</v>
      </c>
      <c r="B83" s="5" t="s">
        <v>27</v>
      </c>
      <c r="C83" s="5">
        <v>300</v>
      </c>
      <c r="D83" s="6">
        <v>17181900</v>
      </c>
      <c r="E83" s="6">
        <f t="shared" si="8"/>
        <v>1718190</v>
      </c>
      <c r="F83" s="6">
        <f t="shared" si="9"/>
        <v>18900090</v>
      </c>
      <c r="G83" s="7"/>
      <c r="H83" s="7"/>
      <c r="I83" s="7"/>
      <c r="J83" s="7"/>
    </row>
    <row r="84" spans="1:10" ht="18.75">
      <c r="A84" s="4">
        <v>42714</v>
      </c>
      <c r="B84" s="5" t="s">
        <v>27</v>
      </c>
      <c r="C84" s="5">
        <v>400</v>
      </c>
      <c r="D84" s="6">
        <v>21818000</v>
      </c>
      <c r="E84" s="6">
        <f t="shared" si="8"/>
        <v>2181800</v>
      </c>
      <c r="F84" s="6">
        <f t="shared" si="9"/>
        <v>23999800</v>
      </c>
      <c r="G84" s="7"/>
      <c r="H84" s="7"/>
      <c r="I84" s="7"/>
      <c r="J84" s="7"/>
    </row>
    <row r="85" spans="1:10" ht="18.75">
      <c r="A85" s="4">
        <v>42597</v>
      </c>
      <c r="B85" s="5" t="s">
        <v>32</v>
      </c>
      <c r="C85" s="5">
        <v>308</v>
      </c>
      <c r="D85" s="6">
        <v>56918400</v>
      </c>
      <c r="E85" s="6">
        <f t="shared" si="8"/>
        <v>5691840</v>
      </c>
      <c r="F85" s="6">
        <f t="shared" si="9"/>
        <v>62610240</v>
      </c>
      <c r="G85" s="7"/>
      <c r="H85" s="7"/>
      <c r="I85" s="7"/>
      <c r="J85" s="7"/>
    </row>
    <row r="86" spans="1:10" ht="18.75">
      <c r="A86" s="4">
        <v>42597</v>
      </c>
      <c r="B86" s="5" t="s">
        <v>32</v>
      </c>
      <c r="C86" s="5">
        <v>282</v>
      </c>
      <c r="D86" s="6">
        <v>52931400</v>
      </c>
      <c r="E86" s="6">
        <f t="shared" si="8"/>
        <v>5293140</v>
      </c>
      <c r="F86" s="6">
        <f t="shared" si="9"/>
        <v>58224540</v>
      </c>
      <c r="G86" s="7"/>
      <c r="H86" s="7"/>
      <c r="I86" s="7"/>
      <c r="J86" s="7"/>
    </row>
    <row r="87" spans="1:10" ht="18.75">
      <c r="A87" s="4">
        <v>42495</v>
      </c>
      <c r="B87" s="5" t="s">
        <v>32</v>
      </c>
      <c r="C87" s="5">
        <v>78</v>
      </c>
      <c r="D87" s="6">
        <v>17940000</v>
      </c>
      <c r="E87" s="6">
        <f t="shared" si="8"/>
        <v>1794000</v>
      </c>
      <c r="F87" s="6">
        <f t="shared" si="9"/>
        <v>19734000</v>
      </c>
      <c r="G87" s="7" t="s">
        <v>41</v>
      </c>
      <c r="H87" s="7"/>
      <c r="I87" s="7"/>
      <c r="J87" s="7"/>
    </row>
    <row r="88" spans="1:10" ht="18.75">
      <c r="A88" s="4">
        <v>42497</v>
      </c>
      <c r="B88" s="5" t="s">
        <v>32</v>
      </c>
      <c r="C88" s="5">
        <v>76</v>
      </c>
      <c r="D88" s="6">
        <v>17480000</v>
      </c>
      <c r="E88" s="6">
        <f t="shared" si="8"/>
        <v>1748000</v>
      </c>
      <c r="F88" s="6">
        <f t="shared" si="9"/>
        <v>19228000</v>
      </c>
      <c r="G88" s="7" t="s">
        <v>41</v>
      </c>
      <c r="H88" s="7"/>
      <c r="I88" s="7"/>
      <c r="J88" s="7"/>
    </row>
    <row r="89" spans="1:10" ht="18.75">
      <c r="A89" s="4">
        <v>42500</v>
      </c>
      <c r="B89" s="5" t="s">
        <v>32</v>
      </c>
      <c r="C89" s="5">
        <v>295</v>
      </c>
      <c r="D89" s="6">
        <v>68440000</v>
      </c>
      <c r="E89" s="6">
        <f t="shared" si="8"/>
        <v>6844000</v>
      </c>
      <c r="F89" s="6">
        <f t="shared" si="9"/>
        <v>75284000</v>
      </c>
      <c r="G89" s="7" t="s">
        <v>41</v>
      </c>
      <c r="H89" s="7"/>
      <c r="I89" s="7"/>
      <c r="J89" s="7"/>
    </row>
    <row r="90" spans="1:10" ht="18.75">
      <c r="A90" s="4">
        <v>42528</v>
      </c>
      <c r="B90" s="5" t="s">
        <v>32</v>
      </c>
      <c r="C90" s="5">
        <v>227</v>
      </c>
      <c r="D90" s="6">
        <v>43130000</v>
      </c>
      <c r="E90" s="6">
        <f t="shared" si="8"/>
        <v>4313000</v>
      </c>
      <c r="F90" s="6">
        <f t="shared" si="9"/>
        <v>47443000</v>
      </c>
      <c r="G90" s="7" t="s">
        <v>41</v>
      </c>
      <c r="H90" s="7"/>
      <c r="I90" s="7"/>
      <c r="J90" s="7"/>
    </row>
    <row r="91" spans="1:10" ht="18.75">
      <c r="A91" s="4">
        <v>42492</v>
      </c>
      <c r="B91" s="5" t="s">
        <v>30</v>
      </c>
      <c r="C91" s="5">
        <v>600</v>
      </c>
      <c r="D91" s="6">
        <v>41100000</v>
      </c>
      <c r="E91" s="6">
        <f t="shared" si="8"/>
        <v>4110000</v>
      </c>
      <c r="F91" s="6">
        <f t="shared" si="9"/>
        <v>45210000</v>
      </c>
      <c r="G91" s="7" t="s">
        <v>41</v>
      </c>
      <c r="H91" s="7"/>
      <c r="I91" s="7"/>
      <c r="J91" s="7"/>
    </row>
    <row r="92" spans="1:10" ht="18.75">
      <c r="A92" s="4">
        <v>42500</v>
      </c>
      <c r="B92" s="5" t="s">
        <v>30</v>
      </c>
      <c r="C92" s="5">
        <v>500</v>
      </c>
      <c r="D92" s="6">
        <v>34250000</v>
      </c>
      <c r="E92" s="6">
        <f t="shared" si="8"/>
        <v>3425000</v>
      </c>
      <c r="F92" s="6">
        <f t="shared" si="9"/>
        <v>37675000</v>
      </c>
      <c r="G92" s="7" t="s">
        <v>41</v>
      </c>
      <c r="H92" s="7"/>
      <c r="I92" s="7"/>
      <c r="J92" s="7"/>
    </row>
    <row r="93" spans="1:10" ht="18.75">
      <c r="A93" s="4">
        <v>42518</v>
      </c>
      <c r="B93" s="5" t="s">
        <v>30</v>
      </c>
      <c r="C93" s="5"/>
      <c r="D93" s="6">
        <v>960</v>
      </c>
      <c r="E93" s="6">
        <v>59054545</v>
      </c>
      <c r="F93" s="6">
        <f t="shared" si="9"/>
        <v>59055505</v>
      </c>
      <c r="G93" s="7"/>
      <c r="H93" s="7"/>
      <c r="I93" s="7"/>
      <c r="J93" s="7"/>
    </row>
    <row r="94" spans="1:10" ht="18.75">
      <c r="A94" s="4">
        <v>42522</v>
      </c>
      <c r="B94" s="5" t="s">
        <v>30</v>
      </c>
      <c r="C94" s="5">
        <v>1600</v>
      </c>
      <c r="D94" s="6">
        <v>110400000</v>
      </c>
      <c r="E94" s="6">
        <f t="shared" ref="E94:E104" si="10">D94*10%</f>
        <v>11040000</v>
      </c>
      <c r="F94" s="6">
        <f t="shared" si="9"/>
        <v>121440000</v>
      </c>
      <c r="G94" s="7" t="s">
        <v>41</v>
      </c>
      <c r="H94" s="7"/>
      <c r="I94" s="7"/>
      <c r="J94" s="7"/>
    </row>
    <row r="95" spans="1:10" ht="18.75">
      <c r="A95" s="4">
        <v>42560</v>
      </c>
      <c r="B95" s="5" t="s">
        <v>30</v>
      </c>
      <c r="C95" s="5">
        <v>650</v>
      </c>
      <c r="D95" s="6">
        <v>47274500</v>
      </c>
      <c r="E95" s="6">
        <f t="shared" si="10"/>
        <v>4727450</v>
      </c>
      <c r="F95" s="6">
        <f t="shared" si="9"/>
        <v>52001950</v>
      </c>
      <c r="G95" s="7"/>
      <c r="H95" s="7"/>
      <c r="I95" s="7"/>
      <c r="J95" s="7"/>
    </row>
    <row r="96" spans="1:10" ht="18.75">
      <c r="A96" s="4">
        <v>42615</v>
      </c>
      <c r="B96" s="5" t="s">
        <v>30</v>
      </c>
      <c r="C96" s="5">
        <v>2000</v>
      </c>
      <c r="D96" s="6">
        <v>145500000</v>
      </c>
      <c r="E96" s="6">
        <f t="shared" si="10"/>
        <v>14550000</v>
      </c>
      <c r="F96" s="6">
        <f t="shared" si="9"/>
        <v>160050000</v>
      </c>
      <c r="G96" s="7"/>
      <c r="H96" s="7"/>
      <c r="I96" s="7"/>
      <c r="J96" s="7"/>
    </row>
    <row r="97" spans="1:10" ht="18.75">
      <c r="A97" s="4">
        <v>42619</v>
      </c>
      <c r="B97" s="5" t="s">
        <v>34</v>
      </c>
      <c r="C97" s="5">
        <v>254</v>
      </c>
      <c r="D97" s="6">
        <v>42581068</v>
      </c>
      <c r="E97" s="6">
        <f t="shared" si="10"/>
        <v>4258106.8</v>
      </c>
      <c r="F97" s="6">
        <f t="shared" si="9"/>
        <v>46839174.799999997</v>
      </c>
      <c r="G97" s="7"/>
      <c r="H97" s="7"/>
      <c r="I97" s="7"/>
      <c r="J97" s="7"/>
    </row>
    <row r="98" spans="1:10" ht="18.75">
      <c r="A98" s="4">
        <v>42500</v>
      </c>
      <c r="B98" s="5" t="s">
        <v>34</v>
      </c>
      <c r="C98" s="5">
        <v>600</v>
      </c>
      <c r="D98" s="6">
        <v>20400000</v>
      </c>
      <c r="E98" s="6">
        <f t="shared" si="10"/>
        <v>2040000</v>
      </c>
      <c r="F98" s="6">
        <f t="shared" si="9"/>
        <v>22440000</v>
      </c>
      <c r="G98" s="7" t="s">
        <v>41</v>
      </c>
      <c r="H98" s="7"/>
      <c r="I98" s="7"/>
      <c r="J98" s="7"/>
    </row>
    <row r="99" spans="1:10" ht="18.75">
      <c r="A99" s="4">
        <v>42563</v>
      </c>
      <c r="B99" s="5" t="s">
        <v>34</v>
      </c>
      <c r="C99" s="5">
        <v>500</v>
      </c>
      <c r="D99" s="6">
        <v>83820000</v>
      </c>
      <c r="E99" s="6">
        <f t="shared" si="10"/>
        <v>8382000</v>
      </c>
      <c r="F99" s="6">
        <f t="shared" si="9"/>
        <v>92202000</v>
      </c>
      <c r="G99" s="7"/>
      <c r="H99" s="7"/>
      <c r="I99" s="7"/>
      <c r="J99" s="7"/>
    </row>
    <row r="100" spans="1:10" ht="18.75">
      <c r="A100" s="4">
        <v>42596</v>
      </c>
      <c r="B100" s="5" t="s">
        <v>34</v>
      </c>
      <c r="C100" s="5">
        <v>1200</v>
      </c>
      <c r="D100" s="6">
        <v>67044000</v>
      </c>
      <c r="E100" s="6">
        <f t="shared" si="10"/>
        <v>6704400</v>
      </c>
      <c r="F100" s="6">
        <f t="shared" si="9"/>
        <v>73748400</v>
      </c>
      <c r="G100" s="7"/>
      <c r="H100" s="7"/>
      <c r="I100" s="7"/>
      <c r="J100" s="7"/>
    </row>
    <row r="101" spans="1:10" ht="18.75">
      <c r="A101" s="4">
        <v>42596</v>
      </c>
      <c r="B101" s="5" t="s">
        <v>35</v>
      </c>
      <c r="C101" s="5">
        <v>60</v>
      </c>
      <c r="D101" s="6">
        <v>8700000</v>
      </c>
      <c r="E101" s="6">
        <f t="shared" si="10"/>
        <v>870000</v>
      </c>
      <c r="F101" s="6">
        <f t="shared" si="9"/>
        <v>9570000</v>
      </c>
      <c r="G101" s="7"/>
      <c r="H101" s="7"/>
      <c r="I101" s="7"/>
      <c r="J101" s="7"/>
    </row>
    <row r="102" spans="1:10" ht="18.75">
      <c r="A102" s="4">
        <v>42500</v>
      </c>
      <c r="B102" s="5" t="s">
        <v>35</v>
      </c>
      <c r="C102" s="5">
        <v>182</v>
      </c>
      <c r="D102" s="6">
        <v>26026000</v>
      </c>
      <c r="E102" s="6">
        <f t="shared" si="10"/>
        <v>2602600</v>
      </c>
      <c r="F102" s="6">
        <f t="shared" si="9"/>
        <v>28628600</v>
      </c>
      <c r="G102" s="7" t="s">
        <v>41</v>
      </c>
      <c r="H102" s="7"/>
      <c r="I102" s="7"/>
      <c r="J102" s="7"/>
    </row>
    <row r="103" spans="1:10" ht="18.75">
      <c r="A103" s="4">
        <v>42400</v>
      </c>
      <c r="B103" s="5" t="s">
        <v>24</v>
      </c>
      <c r="C103" s="5">
        <v>1780</v>
      </c>
      <c r="D103" s="6">
        <v>95232727</v>
      </c>
      <c r="E103" s="6">
        <f t="shared" si="10"/>
        <v>9523272.7000000011</v>
      </c>
      <c r="F103" s="6">
        <f t="shared" si="9"/>
        <v>104755999.7</v>
      </c>
      <c r="G103" s="7"/>
      <c r="H103" s="7"/>
      <c r="I103" s="7"/>
      <c r="J103" s="7"/>
    </row>
    <row r="104" spans="1:10" ht="18.75">
      <c r="A104" s="4">
        <v>42460</v>
      </c>
      <c r="B104" s="5" t="s">
        <v>24</v>
      </c>
      <c r="C104" s="5">
        <v>1400</v>
      </c>
      <c r="D104" s="6">
        <v>91527273</v>
      </c>
      <c r="E104" s="6">
        <f t="shared" si="10"/>
        <v>9152727.3000000007</v>
      </c>
      <c r="F104" s="6">
        <f t="shared" si="9"/>
        <v>100680000.3</v>
      </c>
      <c r="G104" s="7"/>
      <c r="H104" s="7"/>
      <c r="I104" s="7"/>
      <c r="J104" s="7"/>
    </row>
    <row r="105" spans="1:10" ht="18.75">
      <c r="A105" s="4">
        <v>42478</v>
      </c>
      <c r="B105" s="5" t="s">
        <v>29</v>
      </c>
      <c r="C105" s="5">
        <v>520</v>
      </c>
      <c r="D105" s="6">
        <v>17680000</v>
      </c>
      <c r="E105" s="6">
        <f t="shared" si="0"/>
        <v>1768000</v>
      </c>
      <c r="F105" s="6">
        <f t="shared" si="1"/>
        <v>19448000</v>
      </c>
      <c r="G105" s="7" t="s">
        <v>41</v>
      </c>
      <c r="H105" s="7"/>
      <c r="I105" s="7"/>
      <c r="J105" s="7"/>
    </row>
    <row r="106" spans="1:10" ht="18.75">
      <c r="A106" s="4">
        <v>42500</v>
      </c>
      <c r="B106" s="5" t="s">
        <v>36</v>
      </c>
      <c r="C106" s="5">
        <v>16</v>
      </c>
      <c r="D106" s="6">
        <v>7456000</v>
      </c>
      <c r="E106" s="6">
        <f t="shared" si="0"/>
        <v>745600</v>
      </c>
      <c r="F106" s="6">
        <f t="shared" si="1"/>
        <v>8201600</v>
      </c>
      <c r="G106" s="7"/>
      <c r="H106" s="7"/>
      <c r="I106" s="7"/>
      <c r="J106" s="7"/>
    </row>
    <row r="107" spans="1:10" ht="18.75">
      <c r="A107" s="4">
        <v>42521</v>
      </c>
      <c r="B107" s="5" t="s">
        <v>31</v>
      </c>
      <c r="C107" s="5">
        <v>2637</v>
      </c>
      <c r="D107" s="6">
        <v>158519091</v>
      </c>
      <c r="E107" s="6">
        <f t="shared" si="0"/>
        <v>15851909.100000001</v>
      </c>
      <c r="F107" s="6">
        <f t="shared" si="1"/>
        <v>174371000.09999999</v>
      </c>
      <c r="G107" s="7"/>
      <c r="H107" s="7"/>
      <c r="I107" s="7"/>
      <c r="J107" s="7"/>
    </row>
    <row r="108" spans="1:10" ht="18.75">
      <c r="A108" s="4">
        <v>42526</v>
      </c>
      <c r="B108" s="5" t="s">
        <v>46</v>
      </c>
      <c r="C108" s="5">
        <v>800</v>
      </c>
      <c r="D108" s="6">
        <v>118400000</v>
      </c>
      <c r="E108" s="6">
        <f t="shared" si="0"/>
        <v>11840000</v>
      </c>
      <c r="F108" s="6">
        <f t="shared" si="1"/>
        <v>130240000</v>
      </c>
      <c r="G108" s="7" t="s">
        <v>41</v>
      </c>
      <c r="H108" s="7"/>
      <c r="I108" s="7"/>
      <c r="J108" s="7"/>
    </row>
    <row r="109" spans="1:10" ht="18.75">
      <c r="A109" s="4">
        <v>42526</v>
      </c>
      <c r="B109" s="5" t="s">
        <v>47</v>
      </c>
      <c r="C109" s="5">
        <v>384</v>
      </c>
      <c r="D109" s="6">
        <v>25344000</v>
      </c>
      <c r="E109" s="6">
        <f>D109*10%</f>
        <v>2534400</v>
      </c>
      <c r="F109" s="6">
        <f t="shared" si="1"/>
        <v>27878400</v>
      </c>
      <c r="G109" s="7" t="s">
        <v>41</v>
      </c>
      <c r="H109" s="7"/>
      <c r="I109" s="7"/>
      <c r="J109" s="7"/>
    </row>
    <row r="110" spans="1:10" ht="18.75">
      <c r="A110" s="4">
        <v>42528</v>
      </c>
      <c r="B110" s="5" t="s">
        <v>48</v>
      </c>
      <c r="C110" s="5">
        <v>200</v>
      </c>
      <c r="D110" s="6">
        <v>35600000</v>
      </c>
      <c r="E110" s="6">
        <f t="shared" ref="E110:E125" si="11">D110*10%</f>
        <v>3560000</v>
      </c>
      <c r="F110" s="6">
        <f t="shared" ref="F110:F125" si="12">E110+D110</f>
        <v>39160000</v>
      </c>
      <c r="G110" s="7" t="s">
        <v>41</v>
      </c>
      <c r="H110" s="7"/>
      <c r="I110" s="7"/>
      <c r="J110" s="7"/>
    </row>
    <row r="111" spans="1:10" ht="18.75">
      <c r="A111" s="4">
        <v>42528</v>
      </c>
      <c r="B111" s="5" t="s">
        <v>49</v>
      </c>
      <c r="C111" s="5">
        <v>180</v>
      </c>
      <c r="D111" s="6">
        <v>32040000</v>
      </c>
      <c r="E111" s="6">
        <f t="shared" si="11"/>
        <v>3204000</v>
      </c>
      <c r="F111" s="6">
        <f t="shared" si="12"/>
        <v>35244000</v>
      </c>
      <c r="G111" s="7" t="s">
        <v>41</v>
      </c>
      <c r="H111" s="7"/>
      <c r="I111" s="7"/>
      <c r="J111" s="7"/>
    </row>
    <row r="112" spans="1:10" ht="18.75">
      <c r="A112" s="4">
        <v>42528</v>
      </c>
      <c r="B112" s="5" t="s">
        <v>24</v>
      </c>
      <c r="C112" s="5">
        <v>81</v>
      </c>
      <c r="D112" s="6">
        <v>8262000</v>
      </c>
      <c r="E112" s="6">
        <f t="shared" si="11"/>
        <v>826200</v>
      </c>
      <c r="F112" s="6">
        <f t="shared" si="12"/>
        <v>9088200</v>
      </c>
      <c r="G112" s="7" t="s">
        <v>41</v>
      </c>
      <c r="H112" s="7"/>
      <c r="I112" s="7"/>
      <c r="J112" s="7"/>
    </row>
    <row r="113" spans="1:10" ht="18.75">
      <c r="A113" s="4">
        <v>42529</v>
      </c>
      <c r="B113" s="5" t="s">
        <v>50</v>
      </c>
      <c r="C113" s="5">
        <v>500</v>
      </c>
      <c r="D113" s="6">
        <v>28100000</v>
      </c>
      <c r="E113" s="6">
        <f t="shared" si="11"/>
        <v>2810000</v>
      </c>
      <c r="F113" s="6">
        <f t="shared" si="12"/>
        <v>30910000</v>
      </c>
      <c r="G113" s="7" t="s">
        <v>41</v>
      </c>
      <c r="H113" s="7"/>
      <c r="I113" s="7"/>
      <c r="J113" s="7"/>
    </row>
    <row r="114" spans="1:10" ht="18.75">
      <c r="A114" s="5"/>
      <c r="B114" s="5" t="s">
        <v>51</v>
      </c>
      <c r="C114" s="5">
        <v>600</v>
      </c>
      <c r="D114" s="6">
        <v>88800000</v>
      </c>
      <c r="E114" s="6">
        <f t="shared" si="11"/>
        <v>8880000</v>
      </c>
      <c r="F114" s="6">
        <f t="shared" si="12"/>
        <v>97680000</v>
      </c>
      <c r="G114" s="7" t="s">
        <v>41</v>
      </c>
      <c r="H114" s="7"/>
      <c r="I114" s="7"/>
      <c r="J114" s="7"/>
    </row>
    <row r="115" spans="1:10" ht="18.75">
      <c r="A115" s="4">
        <v>42533</v>
      </c>
      <c r="B115" s="5" t="s">
        <v>30</v>
      </c>
      <c r="C115" s="5">
        <v>900</v>
      </c>
      <c r="D115" s="6">
        <v>65700000</v>
      </c>
      <c r="E115" s="6">
        <f t="shared" si="11"/>
        <v>6570000</v>
      </c>
      <c r="F115" s="6">
        <f t="shared" si="12"/>
        <v>72270000</v>
      </c>
      <c r="G115" s="7" t="s">
        <v>41</v>
      </c>
      <c r="H115" s="7"/>
      <c r="I115" s="7"/>
      <c r="J115" s="7"/>
    </row>
    <row r="116" spans="1:10" ht="18.75">
      <c r="A116" s="4">
        <v>42563</v>
      </c>
      <c r="B116" s="5" t="s">
        <v>53</v>
      </c>
      <c r="C116" s="5">
        <v>850</v>
      </c>
      <c r="D116" s="6">
        <v>68042500</v>
      </c>
      <c r="E116" s="6">
        <f t="shared" si="11"/>
        <v>6804250</v>
      </c>
      <c r="F116" s="6">
        <f t="shared" si="12"/>
        <v>74846750</v>
      </c>
      <c r="G116" s="7"/>
      <c r="H116" s="7"/>
      <c r="I116" s="7"/>
      <c r="J116" s="7"/>
    </row>
    <row r="117" spans="1:10" ht="18.75">
      <c r="A117" s="5"/>
      <c r="B117" s="5" t="s">
        <v>54</v>
      </c>
      <c r="C117" s="5">
        <v>93</v>
      </c>
      <c r="D117" s="6">
        <v>6621600</v>
      </c>
      <c r="E117" s="6">
        <f t="shared" si="11"/>
        <v>662160</v>
      </c>
      <c r="F117" s="6">
        <f t="shared" si="12"/>
        <v>7283760</v>
      </c>
      <c r="G117" s="7"/>
      <c r="H117" s="7"/>
      <c r="I117" s="7"/>
      <c r="J117" s="7"/>
    </row>
    <row r="118" spans="1:10" ht="18.75">
      <c r="A118" s="4">
        <v>42597</v>
      </c>
      <c r="B118" s="5" t="s">
        <v>56</v>
      </c>
      <c r="C118" s="5">
        <v>289</v>
      </c>
      <c r="D118" s="6">
        <v>20403400</v>
      </c>
      <c r="E118" s="6">
        <f t="shared" si="11"/>
        <v>2040340</v>
      </c>
      <c r="F118" s="6">
        <f t="shared" si="12"/>
        <v>22443740</v>
      </c>
      <c r="G118" s="7"/>
      <c r="H118" s="7"/>
      <c r="I118" s="7"/>
      <c r="J118" s="7"/>
    </row>
    <row r="119" spans="1:10" ht="18.75">
      <c r="A119" s="4">
        <v>42597</v>
      </c>
      <c r="B119" s="5" t="s">
        <v>57</v>
      </c>
      <c r="C119" s="5">
        <v>232</v>
      </c>
      <c r="D119" s="6">
        <v>16646000</v>
      </c>
      <c r="E119" s="6">
        <f t="shared" si="11"/>
        <v>1664600</v>
      </c>
      <c r="F119" s="6">
        <f t="shared" si="12"/>
        <v>18310600</v>
      </c>
      <c r="G119" s="7"/>
      <c r="H119" s="7"/>
      <c r="I119" s="7"/>
      <c r="J119" s="7"/>
    </row>
    <row r="120" spans="1:10" ht="18.75">
      <c r="A120" s="4">
        <v>42597</v>
      </c>
      <c r="B120" s="5" t="s">
        <v>50</v>
      </c>
      <c r="C120" s="5">
        <v>245</v>
      </c>
      <c r="D120" s="6">
        <v>17199000</v>
      </c>
      <c r="E120" s="6">
        <f t="shared" si="11"/>
        <v>1719900</v>
      </c>
      <c r="F120" s="6">
        <f t="shared" si="12"/>
        <v>18918900</v>
      </c>
      <c r="G120" s="7"/>
      <c r="H120" s="7"/>
      <c r="I120" s="7"/>
      <c r="J120" s="7"/>
    </row>
    <row r="121" spans="1:10" ht="18.75">
      <c r="A121" s="4">
        <v>42620</v>
      </c>
      <c r="B121" s="5" t="s">
        <v>20</v>
      </c>
      <c r="C121" s="5">
        <v>1200</v>
      </c>
      <c r="D121" s="6">
        <v>78780000</v>
      </c>
      <c r="E121" s="6">
        <f t="shared" si="11"/>
        <v>7878000</v>
      </c>
      <c r="F121" s="6">
        <f t="shared" si="12"/>
        <v>86658000</v>
      </c>
      <c r="G121" s="7"/>
      <c r="H121" s="7"/>
      <c r="I121" s="7"/>
      <c r="J121" s="7"/>
    </row>
    <row r="122" spans="1:10" ht="18.75">
      <c r="A122" s="4">
        <v>42669</v>
      </c>
      <c r="B122" s="5" t="s">
        <v>55</v>
      </c>
      <c r="C122" s="5">
        <v>2358</v>
      </c>
      <c r="D122" s="6">
        <v>139363636</v>
      </c>
      <c r="E122" s="6">
        <f t="shared" si="11"/>
        <v>13936363.600000001</v>
      </c>
      <c r="F122" s="6">
        <f t="shared" si="12"/>
        <v>153299999.59999999</v>
      </c>
      <c r="G122" s="7"/>
      <c r="H122" s="7"/>
      <c r="I122" s="7"/>
      <c r="J122" s="7"/>
    </row>
    <row r="123" spans="1:10" ht="18.75">
      <c r="A123" s="4">
        <v>42506</v>
      </c>
      <c r="B123" s="5" t="s">
        <v>17</v>
      </c>
      <c r="C123" s="5">
        <v>384</v>
      </c>
      <c r="D123" s="6">
        <v>19200000</v>
      </c>
      <c r="E123" s="6">
        <f>D123*10%</f>
        <v>1920000</v>
      </c>
      <c r="F123" s="6">
        <f>E123+D123</f>
        <v>21120000</v>
      </c>
      <c r="G123" s="7" t="s">
        <v>41</v>
      </c>
      <c r="H123" s="7"/>
      <c r="I123" s="7"/>
      <c r="J123" s="7"/>
    </row>
    <row r="124" spans="1:10" ht="18.75">
      <c r="A124" s="4">
        <v>42714</v>
      </c>
      <c r="B124" s="5" t="s">
        <v>17</v>
      </c>
      <c r="C124" s="5">
        <v>300</v>
      </c>
      <c r="D124" s="6">
        <v>13090800</v>
      </c>
      <c r="E124" s="6">
        <f t="shared" si="11"/>
        <v>1309080</v>
      </c>
      <c r="F124" s="6">
        <f t="shared" si="12"/>
        <v>14399880</v>
      </c>
      <c r="G124" s="7"/>
      <c r="H124" s="7"/>
      <c r="I124" s="7"/>
      <c r="J124" s="7"/>
    </row>
    <row r="125" spans="1:10" ht="18.75">
      <c r="A125" s="4">
        <v>42714</v>
      </c>
      <c r="B125" s="5" t="s">
        <v>17</v>
      </c>
      <c r="C125" s="5">
        <v>91</v>
      </c>
      <c r="D125" s="6">
        <v>4219215</v>
      </c>
      <c r="E125" s="6">
        <f t="shared" si="11"/>
        <v>421921.5</v>
      </c>
      <c r="F125" s="6">
        <f t="shared" si="12"/>
        <v>4641136.5</v>
      </c>
      <c r="G125" s="7"/>
      <c r="H125" s="7"/>
      <c r="I125" s="7"/>
      <c r="J125" s="7"/>
    </row>
    <row r="126" spans="1:10" ht="18.75">
      <c r="A126" s="4">
        <v>42696</v>
      </c>
      <c r="B126" s="5" t="s">
        <v>17</v>
      </c>
      <c r="C126" s="5">
        <v>21</v>
      </c>
      <c r="D126" s="6">
        <v>1069110</v>
      </c>
      <c r="E126" s="6">
        <f>D126*10%</f>
        <v>106911</v>
      </c>
      <c r="F126" s="6">
        <f>E126+D126</f>
        <v>1176021</v>
      </c>
      <c r="G126" s="7"/>
      <c r="H126" s="7"/>
      <c r="I126" s="7"/>
      <c r="J126" s="7"/>
    </row>
    <row r="127" spans="1:10" ht="18.75">
      <c r="A127" s="4">
        <v>42636</v>
      </c>
      <c r="B127" s="5" t="s">
        <v>17</v>
      </c>
      <c r="C127" s="5">
        <v>600</v>
      </c>
      <c r="D127" s="6">
        <v>30546000</v>
      </c>
      <c r="E127" s="6">
        <f>D127*10%</f>
        <v>3054600</v>
      </c>
      <c r="F127" s="6">
        <f>E127+D127</f>
        <v>33600600</v>
      </c>
      <c r="G127" s="7"/>
      <c r="H127" s="7"/>
      <c r="I127" s="7"/>
      <c r="J127" s="7"/>
    </row>
    <row r="128" spans="1:10" ht="18.75">
      <c r="A128" s="7"/>
      <c r="B128" s="7"/>
      <c r="C128" s="7"/>
      <c r="D128" s="7"/>
      <c r="E128" s="9">
        <f>SUM(F1:F125)</f>
        <v>5246205709.500001</v>
      </c>
      <c r="F128" s="9"/>
      <c r="G128" s="9"/>
      <c r="I128" s="7"/>
      <c r="J128" s="7"/>
    </row>
    <row r="129" spans="1:10" ht="18.75">
      <c r="A129" s="7"/>
      <c r="B129" s="7"/>
      <c r="C129" s="7"/>
      <c r="D129" s="7"/>
      <c r="E129" s="7"/>
      <c r="F129" s="7"/>
      <c r="G129" s="7"/>
      <c r="H129" s="7"/>
      <c r="I129" s="7"/>
      <c r="J129" s="7"/>
    </row>
    <row r="130" spans="1:10" ht="18.75">
      <c r="A130" s="7"/>
      <c r="B130" s="7"/>
      <c r="C130" s="7"/>
      <c r="D130" s="7"/>
      <c r="E130" s="7"/>
      <c r="F130" s="7"/>
      <c r="G130" s="7"/>
      <c r="H130" s="7"/>
      <c r="I130" s="7"/>
      <c r="J130" s="7"/>
    </row>
    <row r="131" spans="1:10" ht="18.75">
      <c r="A131" s="7"/>
      <c r="B131" s="7"/>
      <c r="C131" s="7"/>
      <c r="D131" s="7"/>
      <c r="E131" s="7"/>
      <c r="F131" s="8"/>
      <c r="G131" s="7"/>
      <c r="H131" s="7"/>
      <c r="I131" s="7"/>
      <c r="J131" s="7"/>
    </row>
  </sheetData>
  <mergeCells count="1">
    <mergeCell ref="H20:I20"/>
  </mergeCells>
  <pageMargins left="0" right="0.1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0"/>
  <sheetViews>
    <sheetView workbookViewId="0">
      <selection activeCell="B27" sqref="B27"/>
    </sheetView>
  </sheetViews>
  <sheetFormatPr defaultRowHeight="14.25"/>
  <sheetData>
    <row r="1" spans="1:1">
      <c r="A1">
        <v>6540</v>
      </c>
    </row>
    <row r="2" spans="1:1">
      <c r="A2">
        <v>1336</v>
      </c>
    </row>
    <row r="3" spans="1:1">
      <c r="A3">
        <v>393</v>
      </c>
    </row>
    <row r="4" spans="1:1">
      <c r="A4">
        <v>563</v>
      </c>
    </row>
    <row r="5" spans="1:1">
      <c r="A5">
        <v>750</v>
      </c>
    </row>
    <row r="6" spans="1:1">
      <c r="A6">
        <v>1981</v>
      </c>
    </row>
    <row r="7" spans="1:1">
      <c r="A7">
        <v>119</v>
      </c>
    </row>
    <row r="8" spans="1:1">
      <c r="A8">
        <v>440</v>
      </c>
    </row>
    <row r="9" spans="1:1">
      <c r="A9">
        <v>818</v>
      </c>
    </row>
    <row r="10" spans="1:1">
      <c r="A10">
        <v>637</v>
      </c>
    </row>
    <row r="11" spans="1:1">
      <c r="A11">
        <v>603</v>
      </c>
    </row>
    <row r="12" spans="1:1">
      <c r="A12">
        <v>182</v>
      </c>
    </row>
    <row r="13" spans="1:1">
      <c r="A13">
        <v>14</v>
      </c>
    </row>
    <row r="14" spans="1:1">
      <c r="A14">
        <v>146</v>
      </c>
    </row>
    <row r="15" spans="1:1">
      <c r="A15">
        <v>44</v>
      </c>
    </row>
    <row r="16" spans="1:1">
      <c r="A16">
        <v>441</v>
      </c>
    </row>
    <row r="17" spans="1:1">
      <c r="A17">
        <v>28</v>
      </c>
    </row>
    <row r="18" spans="1:1">
      <c r="A18">
        <v>44</v>
      </c>
    </row>
    <row r="19" spans="1:1">
      <c r="A19">
        <v>91</v>
      </c>
    </row>
    <row r="20" spans="1:1">
      <c r="A20">
        <f>SUM(A1:A19)</f>
        <v>15170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zizibibi</dc:creator>
  <cp:lastModifiedBy>zizibibi</cp:lastModifiedBy>
  <cp:lastPrinted>2016-09-27T01:50:07Z</cp:lastPrinted>
  <dcterms:created xsi:type="dcterms:W3CDTF">2016-09-14T08:20:25Z</dcterms:created>
  <dcterms:modified xsi:type="dcterms:W3CDTF">2016-10-11T07:07:33Z</dcterms:modified>
</cp:coreProperties>
</file>